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paul\Downloads\"/>
    </mc:Choice>
  </mc:AlternateContent>
  <xr:revisionPtr revIDLastSave="0" documentId="13_ncr:9_{4EE9AEA6-E2B4-40A4-B6FF-ECBA0093A7D8}" xr6:coauthVersionLast="47" xr6:coauthVersionMax="47" xr10:uidLastSave="{00000000-0000-0000-0000-000000000000}"/>
  <bookViews>
    <workbookView xWindow="-120" yWindow="-120" windowWidth="29040" windowHeight="15840" xr2:uid="{09A787A2-390D-4A69-94E1-7D45C8E71266}"/>
  </bookViews>
  <sheets>
    <sheet name="Algemee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77" i="1" l="1"/>
  <c r="Y177" i="1"/>
  <c r="X177" i="1"/>
  <c r="V177" i="1"/>
  <c r="T177" i="1"/>
  <c r="R177" i="1"/>
  <c r="P177" i="1"/>
  <c r="N177" i="1"/>
  <c r="J177" i="1"/>
  <c r="G177" i="1"/>
  <c r="U177" i="1" s="1"/>
  <c r="C177" i="1"/>
  <c r="Y176" i="1"/>
  <c r="P176" i="1"/>
  <c r="C176" i="1"/>
  <c r="Z176" i="1" s="1"/>
  <c r="Z175" i="1"/>
  <c r="Y175" i="1"/>
  <c r="X175" i="1"/>
  <c r="V175" i="1"/>
  <c r="T175" i="1"/>
  <c r="R175" i="1"/>
  <c r="P175" i="1"/>
  <c r="N175" i="1"/>
  <c r="J175" i="1"/>
  <c r="G175" i="1"/>
  <c r="U175" i="1" s="1"/>
  <c r="C175" i="1"/>
  <c r="Y174" i="1"/>
  <c r="P174" i="1"/>
  <c r="C174" i="1"/>
  <c r="Z174" i="1" s="1"/>
  <c r="Z173" i="1"/>
  <c r="Y173" i="1"/>
  <c r="X173" i="1"/>
  <c r="V173" i="1"/>
  <c r="T173" i="1"/>
  <c r="R173" i="1"/>
  <c r="P173" i="1"/>
  <c r="N173" i="1"/>
  <c r="J173" i="1"/>
  <c r="G173" i="1"/>
  <c r="U173" i="1" s="1"/>
  <c r="C173" i="1"/>
  <c r="Y172" i="1"/>
  <c r="P172" i="1"/>
  <c r="C172" i="1"/>
  <c r="Z172" i="1" s="1"/>
  <c r="Z171" i="1"/>
  <c r="Y171" i="1"/>
  <c r="X171" i="1"/>
  <c r="V171" i="1"/>
  <c r="T171" i="1"/>
  <c r="R171" i="1"/>
  <c r="P171" i="1"/>
  <c r="N171" i="1"/>
  <c r="J171" i="1"/>
  <c r="G171" i="1"/>
  <c r="U171" i="1" s="1"/>
  <c r="C171" i="1"/>
  <c r="Y170" i="1"/>
  <c r="P170" i="1"/>
  <c r="C170" i="1"/>
  <c r="Z170" i="1" s="1"/>
  <c r="P169" i="1"/>
  <c r="AA168" i="1"/>
  <c r="P168" i="1"/>
  <c r="AA167" i="1"/>
  <c r="P167" i="1"/>
  <c r="Z166" i="1"/>
  <c r="Y166" i="1"/>
  <c r="X166" i="1"/>
  <c r="V166" i="1"/>
  <c r="T166" i="1"/>
  <c r="R166" i="1"/>
  <c r="P166" i="1"/>
  <c r="N166" i="1"/>
  <c r="J166" i="1"/>
  <c r="G166" i="1"/>
  <c r="C166" i="1"/>
  <c r="Y165" i="1"/>
  <c r="P165" i="1"/>
  <c r="C165" i="1"/>
  <c r="Z164" i="1"/>
  <c r="Y164" i="1"/>
  <c r="X164" i="1"/>
  <c r="V164" i="1"/>
  <c r="T164" i="1"/>
  <c r="R164" i="1"/>
  <c r="P164" i="1"/>
  <c r="N164" i="1"/>
  <c r="J164" i="1"/>
  <c r="G164" i="1"/>
  <c r="C164" i="1"/>
  <c r="Y163" i="1"/>
  <c r="P163" i="1"/>
  <c r="C163" i="1"/>
  <c r="Z162" i="1"/>
  <c r="Y162" i="1"/>
  <c r="X162" i="1"/>
  <c r="V162" i="1"/>
  <c r="T162" i="1"/>
  <c r="R162" i="1"/>
  <c r="P162" i="1"/>
  <c r="N162" i="1"/>
  <c r="J162" i="1"/>
  <c r="G162" i="1"/>
  <c r="C162" i="1"/>
  <c r="Y161" i="1"/>
  <c r="P161" i="1"/>
  <c r="C161" i="1"/>
  <c r="Z160" i="1"/>
  <c r="Y160" i="1"/>
  <c r="X160" i="1"/>
  <c r="V160" i="1"/>
  <c r="T160" i="1"/>
  <c r="R160" i="1"/>
  <c r="P160" i="1"/>
  <c r="N160" i="1"/>
  <c r="J160" i="1"/>
  <c r="G160" i="1"/>
  <c r="C160" i="1"/>
  <c r="Y159" i="1"/>
  <c r="P157" i="1" s="1"/>
  <c r="P159" i="1"/>
  <c r="C159" i="1"/>
  <c r="Z158" i="1"/>
  <c r="Y158" i="1"/>
  <c r="X158" i="1"/>
  <c r="V158" i="1"/>
  <c r="T158" i="1"/>
  <c r="R158" i="1"/>
  <c r="P158" i="1"/>
  <c r="N158" i="1"/>
  <c r="J158" i="1"/>
  <c r="G158" i="1"/>
  <c r="U158" i="1" s="1"/>
  <c r="C158" i="1"/>
  <c r="AA156" i="1"/>
  <c r="P156" i="1"/>
  <c r="AA155" i="1"/>
  <c r="P155" i="1"/>
  <c r="Z154" i="1"/>
  <c r="Y154" i="1"/>
  <c r="X154" i="1"/>
  <c r="V154" i="1"/>
  <c r="T154" i="1"/>
  <c r="R154" i="1"/>
  <c r="P154" i="1"/>
  <c r="N154" i="1"/>
  <c r="J154" i="1"/>
  <c r="G154" i="1"/>
  <c r="U154" i="1" s="1"/>
  <c r="C154" i="1"/>
  <c r="Y153" i="1"/>
  <c r="P153" i="1"/>
  <c r="C153" i="1"/>
  <c r="Z153" i="1" s="1"/>
  <c r="Z152" i="1"/>
  <c r="Y152" i="1"/>
  <c r="X152" i="1"/>
  <c r="V152" i="1"/>
  <c r="T152" i="1"/>
  <c r="R152" i="1"/>
  <c r="P152" i="1"/>
  <c r="N152" i="1"/>
  <c r="J152" i="1"/>
  <c r="G152" i="1"/>
  <c r="C152" i="1"/>
  <c r="Y151" i="1"/>
  <c r="P151" i="1"/>
  <c r="C151" i="1"/>
  <c r="Z150" i="1"/>
  <c r="Y150" i="1"/>
  <c r="X150" i="1"/>
  <c r="V150" i="1"/>
  <c r="T150" i="1"/>
  <c r="R150" i="1"/>
  <c r="P150" i="1"/>
  <c r="N150" i="1"/>
  <c r="J150" i="1"/>
  <c r="G150" i="1"/>
  <c r="C150" i="1"/>
  <c r="Y149" i="1"/>
  <c r="P149" i="1"/>
  <c r="C149" i="1"/>
  <c r="Z148" i="1"/>
  <c r="Y148" i="1"/>
  <c r="X148" i="1"/>
  <c r="V148" i="1"/>
  <c r="T148" i="1"/>
  <c r="R148" i="1"/>
  <c r="P148" i="1"/>
  <c r="N148" i="1"/>
  <c r="J148" i="1"/>
  <c r="G148" i="1"/>
  <c r="U148" i="1" s="1"/>
  <c r="C148" i="1"/>
  <c r="Y147" i="1"/>
  <c r="P147" i="1"/>
  <c r="C147" i="1"/>
  <c r="Z147" i="1" s="1"/>
  <c r="Z146" i="1"/>
  <c r="Y146" i="1"/>
  <c r="X146" i="1"/>
  <c r="V146" i="1"/>
  <c r="T146" i="1"/>
  <c r="R146" i="1"/>
  <c r="P146" i="1"/>
  <c r="N146" i="1"/>
  <c r="J146" i="1"/>
  <c r="G146" i="1"/>
  <c r="U146" i="1" s="1"/>
  <c r="C146" i="1"/>
  <c r="Y145" i="1"/>
  <c r="P143" i="1" s="1"/>
  <c r="P145" i="1"/>
  <c r="C145" i="1"/>
  <c r="Z145" i="1" s="1"/>
  <c r="Z144" i="1"/>
  <c r="Y144" i="1"/>
  <c r="X144" i="1"/>
  <c r="V144" i="1"/>
  <c r="T144" i="1"/>
  <c r="R144" i="1"/>
  <c r="P144" i="1"/>
  <c r="N144" i="1"/>
  <c r="J144" i="1"/>
  <c r="G144" i="1"/>
  <c r="U144" i="1" s="1"/>
  <c r="C144" i="1"/>
  <c r="AA142" i="1"/>
  <c r="P142" i="1"/>
  <c r="AA141" i="1"/>
  <c r="Z140" i="1"/>
  <c r="Y140" i="1"/>
  <c r="X140" i="1"/>
  <c r="V140" i="1"/>
  <c r="T140" i="1"/>
  <c r="R140" i="1"/>
  <c r="P140" i="1"/>
  <c r="N140" i="1"/>
  <c r="J140" i="1"/>
  <c r="G140" i="1"/>
  <c r="U140" i="1" s="1"/>
  <c r="C140" i="1"/>
  <c r="Y139" i="1"/>
  <c r="P137" i="1" s="1"/>
  <c r="P139" i="1"/>
  <c r="C139" i="1"/>
  <c r="Z139" i="1" s="1"/>
  <c r="R137" i="1" s="1"/>
  <c r="Z138" i="1"/>
  <c r="Y138" i="1"/>
  <c r="X138" i="1"/>
  <c r="V138" i="1"/>
  <c r="T138" i="1"/>
  <c r="R138" i="1"/>
  <c r="P138" i="1"/>
  <c r="N138" i="1"/>
  <c r="J138" i="1"/>
  <c r="G138" i="1"/>
  <c r="C138" i="1"/>
  <c r="AA136" i="1"/>
  <c r="P136" i="1"/>
  <c r="Y135" i="1"/>
  <c r="P135" i="1"/>
  <c r="C135" i="1"/>
  <c r="Z134" i="1"/>
  <c r="Y134" i="1"/>
  <c r="X134" i="1"/>
  <c r="V134" i="1"/>
  <c r="T134" i="1"/>
  <c r="R134" i="1"/>
  <c r="P134" i="1"/>
  <c r="N134" i="1"/>
  <c r="J134" i="1"/>
  <c r="G134" i="1"/>
  <c r="C134" i="1"/>
  <c r="Y133" i="1"/>
  <c r="P133" i="1"/>
  <c r="C133" i="1"/>
  <c r="Z132" i="1"/>
  <c r="Y132" i="1"/>
  <c r="X132" i="1"/>
  <c r="V132" i="1"/>
  <c r="T132" i="1"/>
  <c r="R132" i="1"/>
  <c r="P132" i="1"/>
  <c r="N132" i="1"/>
  <c r="J132" i="1"/>
  <c r="G132" i="1"/>
  <c r="C132" i="1"/>
  <c r="Y131" i="1"/>
  <c r="P131" i="1"/>
  <c r="C131" i="1"/>
  <c r="P130" i="1"/>
  <c r="Y129" i="1"/>
  <c r="P129" i="1"/>
  <c r="C129" i="1"/>
  <c r="Z128" i="1"/>
  <c r="Y128" i="1"/>
  <c r="X128" i="1"/>
  <c r="V128" i="1"/>
  <c r="T128" i="1"/>
  <c r="R128" i="1"/>
  <c r="P128" i="1"/>
  <c r="N128" i="1"/>
  <c r="J128" i="1"/>
  <c r="G128" i="1"/>
  <c r="C128" i="1"/>
  <c r="Y127" i="1"/>
  <c r="P127" i="1"/>
  <c r="C127" i="1"/>
  <c r="Z126" i="1"/>
  <c r="Y126" i="1"/>
  <c r="X126" i="1"/>
  <c r="V126" i="1"/>
  <c r="T126" i="1"/>
  <c r="R126" i="1"/>
  <c r="P126" i="1"/>
  <c r="N126" i="1"/>
  <c r="J126" i="1"/>
  <c r="G126" i="1"/>
  <c r="C126" i="1"/>
  <c r="Y125" i="1"/>
  <c r="P124" i="1" s="1"/>
  <c r="P125" i="1"/>
  <c r="C125" i="1"/>
  <c r="Y123" i="1"/>
  <c r="W123" i="1"/>
  <c r="T123" i="1"/>
  <c r="R123" i="1"/>
  <c r="P123" i="1"/>
  <c r="N123" i="1"/>
  <c r="J123" i="1"/>
  <c r="G123" i="1"/>
  <c r="U123" i="1" s="1"/>
  <c r="C123" i="1"/>
  <c r="Y122" i="1"/>
  <c r="P122" i="1"/>
  <c r="C122" i="1"/>
  <c r="Z122" i="1" s="1"/>
  <c r="Z121" i="1"/>
  <c r="Y121" i="1"/>
  <c r="X121" i="1"/>
  <c r="V121" i="1"/>
  <c r="T121" i="1"/>
  <c r="R121" i="1"/>
  <c r="P121" i="1"/>
  <c r="N121" i="1"/>
  <c r="J121" i="1"/>
  <c r="G121" i="1"/>
  <c r="U121" i="1" s="1"/>
  <c r="C121" i="1"/>
  <c r="Y120" i="1"/>
  <c r="P118" i="1" s="1"/>
  <c r="P120" i="1"/>
  <c r="C120" i="1"/>
  <c r="Z120" i="1" s="1"/>
  <c r="Z119" i="1"/>
  <c r="Y119" i="1"/>
  <c r="X119" i="1"/>
  <c r="V119" i="1"/>
  <c r="T119" i="1"/>
  <c r="R119" i="1"/>
  <c r="P119" i="1"/>
  <c r="N119" i="1"/>
  <c r="J119" i="1"/>
  <c r="G119" i="1"/>
  <c r="U119" i="1" s="1"/>
  <c r="C119" i="1"/>
  <c r="AA117" i="1"/>
  <c r="P117" i="1"/>
  <c r="Y116" i="1"/>
  <c r="P116" i="1"/>
  <c r="C116" i="1"/>
  <c r="Z116" i="1" s="1"/>
  <c r="Z115" i="1"/>
  <c r="Y115" i="1"/>
  <c r="X115" i="1"/>
  <c r="V115" i="1"/>
  <c r="T115" i="1"/>
  <c r="R115" i="1"/>
  <c r="P115" i="1"/>
  <c r="N115" i="1"/>
  <c r="J115" i="1"/>
  <c r="G115" i="1"/>
  <c r="U115" i="1" s="1"/>
  <c r="C115" i="1"/>
  <c r="Y114" i="1"/>
  <c r="P114" i="1"/>
  <c r="C114" i="1"/>
  <c r="Z114" i="1" s="1"/>
  <c r="R113" i="1" s="1"/>
  <c r="P113" i="1"/>
  <c r="Y112" i="1"/>
  <c r="P112" i="1"/>
  <c r="C112" i="1"/>
  <c r="Z112" i="1" s="1"/>
  <c r="Z111" i="1"/>
  <c r="Y111" i="1"/>
  <c r="X111" i="1"/>
  <c r="V111" i="1"/>
  <c r="T111" i="1"/>
  <c r="R111" i="1"/>
  <c r="P111" i="1"/>
  <c r="N111" i="1"/>
  <c r="J111" i="1"/>
  <c r="G111" i="1"/>
  <c r="U111" i="1" s="1"/>
  <c r="C111" i="1"/>
  <c r="Y110" i="1"/>
  <c r="P108" i="1" s="1"/>
  <c r="P110" i="1"/>
  <c r="C110" i="1"/>
  <c r="Z110" i="1" s="1"/>
  <c r="P109" i="1"/>
  <c r="AA108" i="1"/>
  <c r="AA107" i="1"/>
  <c r="P107" i="1"/>
  <c r="Y106" i="1"/>
  <c r="P106" i="1"/>
  <c r="C106" i="1"/>
  <c r="Z106" i="1" s="1"/>
  <c r="Z105" i="1"/>
  <c r="Y105" i="1"/>
  <c r="X105" i="1"/>
  <c r="V105" i="1"/>
  <c r="T105" i="1"/>
  <c r="R105" i="1"/>
  <c r="P105" i="1"/>
  <c r="N105" i="1"/>
  <c r="J105" i="1"/>
  <c r="G105" i="1"/>
  <c r="U105" i="1" s="1"/>
  <c r="C105" i="1"/>
  <c r="Y104" i="1"/>
  <c r="P104" i="1"/>
  <c r="C104" i="1"/>
  <c r="Z104" i="1" s="1"/>
  <c r="Z103" i="1"/>
  <c r="Y103" i="1"/>
  <c r="X103" i="1"/>
  <c r="V103" i="1"/>
  <c r="T103" i="1"/>
  <c r="R103" i="1"/>
  <c r="P103" i="1"/>
  <c r="N103" i="1"/>
  <c r="J103" i="1"/>
  <c r="G103" i="1"/>
  <c r="U103" i="1" s="1"/>
  <c r="C103" i="1"/>
  <c r="Y102" i="1"/>
  <c r="P100" i="1" s="1"/>
  <c r="P102" i="1"/>
  <c r="C102" i="1"/>
  <c r="Z102" i="1" s="1"/>
  <c r="P101" i="1"/>
  <c r="AA100" i="1"/>
  <c r="AA99" i="1"/>
  <c r="P99" i="1"/>
  <c r="Y98" i="1"/>
  <c r="P98" i="1"/>
  <c r="C98" i="1"/>
  <c r="Z98" i="1" s="1"/>
  <c r="Z97" i="1"/>
  <c r="Y97" i="1"/>
  <c r="X97" i="1"/>
  <c r="V97" i="1"/>
  <c r="T97" i="1"/>
  <c r="R97" i="1"/>
  <c r="P97" i="1"/>
  <c r="N97" i="1"/>
  <c r="J97" i="1"/>
  <c r="G97" i="1"/>
  <c r="U97" i="1" s="1"/>
  <c r="C97" i="1"/>
  <c r="Y96" i="1"/>
  <c r="P94" i="1" s="1"/>
  <c r="P96" i="1"/>
  <c r="C96" i="1"/>
  <c r="Z96" i="1" s="1"/>
  <c r="P95" i="1"/>
  <c r="AA94" i="1"/>
  <c r="Z93" i="1"/>
  <c r="Y93" i="1"/>
  <c r="X93" i="1"/>
  <c r="V93" i="1"/>
  <c r="T93" i="1"/>
  <c r="R93" i="1"/>
  <c r="P93" i="1"/>
  <c r="N93" i="1"/>
  <c r="J93" i="1"/>
  <c r="G93" i="1"/>
  <c r="U93" i="1" s="1"/>
  <c r="C93" i="1"/>
  <c r="Y92" i="1"/>
  <c r="P92" i="1"/>
  <c r="C92" i="1"/>
  <c r="Z91" i="1"/>
  <c r="Y91" i="1"/>
  <c r="X91" i="1"/>
  <c r="V91" i="1"/>
  <c r="T91" i="1"/>
  <c r="R91" i="1"/>
  <c r="P91" i="1"/>
  <c r="N91" i="1"/>
  <c r="J91" i="1"/>
  <c r="G91" i="1"/>
  <c r="C91" i="1"/>
  <c r="Y90" i="1"/>
  <c r="P90" i="1"/>
  <c r="C90" i="1"/>
  <c r="Z89" i="1"/>
  <c r="Y89" i="1"/>
  <c r="X89" i="1"/>
  <c r="V89" i="1"/>
  <c r="T89" i="1"/>
  <c r="R89" i="1"/>
  <c r="P89" i="1"/>
  <c r="N89" i="1"/>
  <c r="J89" i="1"/>
  <c r="G89" i="1"/>
  <c r="C89" i="1"/>
  <c r="Y88" i="1"/>
  <c r="P88" i="1"/>
  <c r="C88" i="1"/>
  <c r="Z87" i="1"/>
  <c r="Y87" i="1"/>
  <c r="X87" i="1"/>
  <c r="V87" i="1"/>
  <c r="T87" i="1"/>
  <c r="R87" i="1"/>
  <c r="P87" i="1"/>
  <c r="N87" i="1"/>
  <c r="J87" i="1"/>
  <c r="G87" i="1"/>
  <c r="C87" i="1"/>
  <c r="Y86" i="1"/>
  <c r="P84" i="1" s="1"/>
  <c r="P86" i="1"/>
  <c r="C86" i="1"/>
  <c r="AA84" i="1"/>
  <c r="AA83" i="1"/>
  <c r="Y82" i="1"/>
  <c r="P82" i="1"/>
  <c r="C82" i="1"/>
  <c r="Z81" i="1"/>
  <c r="Y81" i="1"/>
  <c r="X81" i="1"/>
  <c r="V81" i="1"/>
  <c r="T81" i="1"/>
  <c r="R81" i="1"/>
  <c r="P81" i="1"/>
  <c r="N81" i="1"/>
  <c r="J81" i="1"/>
  <c r="G81" i="1"/>
  <c r="C81" i="1"/>
  <c r="Y80" i="1"/>
  <c r="P80" i="1"/>
  <c r="C80" i="1"/>
  <c r="P79" i="1"/>
  <c r="Y78" i="1"/>
  <c r="P78" i="1"/>
  <c r="C78" i="1"/>
  <c r="Z77" i="1"/>
  <c r="Y77" i="1"/>
  <c r="X77" i="1"/>
  <c r="V77" i="1"/>
  <c r="T77" i="1"/>
  <c r="R77" i="1"/>
  <c r="P77" i="1"/>
  <c r="N77" i="1"/>
  <c r="J77" i="1"/>
  <c r="G77" i="1"/>
  <c r="C77" i="1"/>
  <c r="Y76" i="1"/>
  <c r="P74" i="1" s="1"/>
  <c r="P76" i="1"/>
  <c r="C76" i="1"/>
  <c r="Z75" i="1"/>
  <c r="Y75" i="1"/>
  <c r="X75" i="1"/>
  <c r="V75" i="1"/>
  <c r="T75" i="1"/>
  <c r="R75" i="1"/>
  <c r="P75" i="1"/>
  <c r="N75" i="1"/>
  <c r="J75" i="1"/>
  <c r="G75" i="1"/>
  <c r="U75" i="1" s="1"/>
  <c r="C75" i="1"/>
  <c r="AA73" i="1"/>
  <c r="P73" i="1"/>
  <c r="Y72" i="1"/>
  <c r="P72" i="1"/>
  <c r="C72" i="1"/>
  <c r="Z72" i="1" s="1"/>
  <c r="Z71" i="1"/>
  <c r="Y71" i="1"/>
  <c r="X71" i="1"/>
  <c r="V71" i="1"/>
  <c r="T71" i="1"/>
  <c r="R71" i="1"/>
  <c r="P71" i="1"/>
  <c r="N71" i="1"/>
  <c r="J71" i="1"/>
  <c r="G71" i="1"/>
  <c r="U71" i="1" s="1"/>
  <c r="C71" i="1"/>
  <c r="Y70" i="1"/>
  <c r="P68" i="1" s="1"/>
  <c r="P70" i="1"/>
  <c r="C70" i="1"/>
  <c r="Z70" i="1" s="1"/>
  <c r="R68" i="1" s="1"/>
  <c r="Z69" i="1"/>
  <c r="R67" i="1" s="1"/>
  <c r="Y69" i="1"/>
  <c r="X69" i="1"/>
  <c r="V69" i="1"/>
  <c r="T69" i="1"/>
  <c r="R69" i="1"/>
  <c r="P69" i="1"/>
  <c r="N69" i="1"/>
  <c r="J69" i="1"/>
  <c r="G69" i="1"/>
  <c r="U69" i="1" s="1"/>
  <c r="C69" i="1"/>
  <c r="AA67" i="1"/>
  <c r="P67" i="1"/>
  <c r="Y66" i="1"/>
  <c r="P66" i="1"/>
  <c r="C66" i="1"/>
  <c r="Z66" i="1" s="1"/>
  <c r="Z65" i="1"/>
  <c r="Y65" i="1"/>
  <c r="X65" i="1"/>
  <c r="V65" i="1"/>
  <c r="T65" i="1"/>
  <c r="R65" i="1"/>
  <c r="P65" i="1"/>
  <c r="N65" i="1"/>
  <c r="J65" i="1"/>
  <c r="G65" i="1"/>
  <c r="U65" i="1" s="1"/>
  <c r="C65" i="1"/>
  <c r="Y64" i="1"/>
  <c r="P64" i="1"/>
  <c r="C64" i="1"/>
  <c r="Z64" i="1" s="1"/>
  <c r="R63" i="1" s="1"/>
  <c r="P63" i="1"/>
  <c r="Y62" i="1"/>
  <c r="P60" i="1" s="1"/>
  <c r="P62" i="1"/>
  <c r="C62" i="1"/>
  <c r="Z62" i="1" s="1"/>
  <c r="R60" i="1" s="1"/>
  <c r="Z61" i="1"/>
  <c r="Y61" i="1"/>
  <c r="X61" i="1"/>
  <c r="V61" i="1"/>
  <c r="T61" i="1"/>
  <c r="R61" i="1"/>
  <c r="P61" i="1"/>
  <c r="N61" i="1"/>
  <c r="J61" i="1"/>
  <c r="G61" i="1"/>
  <c r="U61" i="1" s="1"/>
  <c r="C61" i="1"/>
  <c r="Z59" i="1"/>
  <c r="Y59" i="1"/>
  <c r="X59" i="1"/>
  <c r="V59" i="1"/>
  <c r="T59" i="1"/>
  <c r="R59" i="1"/>
  <c r="P59" i="1"/>
  <c r="N59" i="1"/>
  <c r="J59" i="1"/>
  <c r="G59" i="1"/>
  <c r="U59" i="1" s="1"/>
  <c r="C59" i="1"/>
  <c r="Y58" i="1"/>
  <c r="P56" i="1" s="1"/>
  <c r="P58" i="1"/>
  <c r="C58" i="1"/>
  <c r="Z58" i="1" s="1"/>
  <c r="P57" i="1"/>
  <c r="AA56" i="1"/>
  <c r="AA55" i="1"/>
  <c r="P55" i="1"/>
  <c r="Y54" i="1"/>
  <c r="P54" i="1"/>
  <c r="C54" i="1"/>
  <c r="Z54" i="1" s="1"/>
  <c r="Z53" i="1"/>
  <c r="Y53" i="1"/>
  <c r="X53" i="1"/>
  <c r="V53" i="1"/>
  <c r="T53" i="1"/>
  <c r="R53" i="1"/>
  <c r="P53" i="1"/>
  <c r="N53" i="1"/>
  <c r="J53" i="1"/>
  <c r="G53" i="1"/>
  <c r="U53" i="1" s="1"/>
  <c r="C53" i="1"/>
  <c r="Y52" i="1"/>
  <c r="P50" i="1" s="1"/>
  <c r="P52" i="1"/>
  <c r="C52" i="1"/>
  <c r="Z52" i="1" s="1"/>
  <c r="P51" i="1"/>
  <c r="AA50" i="1"/>
  <c r="Z49" i="1"/>
  <c r="Y49" i="1"/>
  <c r="X49" i="1"/>
  <c r="V49" i="1"/>
  <c r="T49" i="1"/>
  <c r="R49" i="1"/>
  <c r="P49" i="1"/>
  <c r="N49" i="1"/>
  <c r="J49" i="1"/>
  <c r="G49" i="1"/>
  <c r="U49" i="1" s="1"/>
  <c r="C49" i="1"/>
  <c r="Y48" i="1"/>
  <c r="P48" i="1"/>
  <c r="C48" i="1"/>
  <c r="Z48" i="1" s="1"/>
  <c r="Z47" i="1"/>
  <c r="Y47" i="1"/>
  <c r="X47" i="1"/>
  <c r="V47" i="1"/>
  <c r="T47" i="1"/>
  <c r="R47" i="1"/>
  <c r="P47" i="1"/>
  <c r="N47" i="1"/>
  <c r="J47" i="1"/>
  <c r="G47" i="1"/>
  <c r="U47" i="1" s="1"/>
  <c r="C47" i="1"/>
  <c r="Y46" i="1"/>
  <c r="P46" i="1"/>
  <c r="C46" i="1"/>
  <c r="Z46" i="1" s="1"/>
  <c r="Z45" i="1"/>
  <c r="Y45" i="1"/>
  <c r="X45" i="1"/>
  <c r="V45" i="1"/>
  <c r="T45" i="1"/>
  <c r="R45" i="1"/>
  <c r="P45" i="1"/>
  <c r="N45" i="1"/>
  <c r="J45" i="1"/>
  <c r="G45" i="1"/>
  <c r="U45" i="1" s="1"/>
  <c r="C45" i="1"/>
  <c r="Y44" i="1"/>
  <c r="P44" i="1"/>
  <c r="C44" i="1"/>
  <c r="Z44" i="1" s="1"/>
  <c r="Z43" i="1"/>
  <c r="Y43" i="1"/>
  <c r="X43" i="1"/>
  <c r="V43" i="1"/>
  <c r="T43" i="1"/>
  <c r="R43" i="1"/>
  <c r="P43" i="1"/>
  <c r="N43" i="1"/>
  <c r="J43" i="1"/>
  <c r="G43" i="1"/>
  <c r="U43" i="1" s="1"/>
  <c r="C43" i="1"/>
  <c r="Y42" i="1"/>
  <c r="P42" i="1"/>
  <c r="C42" i="1"/>
  <c r="Z42" i="1" s="1"/>
  <c r="Z41" i="1"/>
  <c r="Y41" i="1"/>
  <c r="X41" i="1"/>
  <c r="V41" i="1"/>
  <c r="T41" i="1"/>
  <c r="R41" i="1"/>
  <c r="P41" i="1"/>
  <c r="N41" i="1"/>
  <c r="J41" i="1"/>
  <c r="G41" i="1"/>
  <c r="U41" i="1" s="1"/>
  <c r="C41" i="1"/>
  <c r="Y40" i="1"/>
  <c r="P40" i="1"/>
  <c r="C40" i="1"/>
  <c r="Z40" i="1" s="1"/>
  <c r="Z39" i="1"/>
  <c r="Y39" i="1"/>
  <c r="X39" i="1"/>
  <c r="V39" i="1"/>
  <c r="T39" i="1"/>
  <c r="R39" i="1"/>
  <c r="P39" i="1"/>
  <c r="N39" i="1"/>
  <c r="J39" i="1"/>
  <c r="G39" i="1"/>
  <c r="U39" i="1" s="1"/>
  <c r="C39" i="1"/>
  <c r="Y38" i="1"/>
  <c r="P36" i="1" s="1"/>
  <c r="P38" i="1"/>
  <c r="C38" i="1"/>
  <c r="Z38" i="1" s="1"/>
  <c r="P37" i="1"/>
  <c r="AA36" i="1"/>
  <c r="AA35" i="1"/>
  <c r="P35" i="1"/>
  <c r="Y34" i="1"/>
  <c r="P34" i="1"/>
  <c r="C34" i="1"/>
  <c r="Z33" i="1"/>
  <c r="Y33" i="1"/>
  <c r="X33" i="1"/>
  <c r="V33" i="1"/>
  <c r="T33" i="1"/>
  <c r="R33" i="1"/>
  <c r="P33" i="1"/>
  <c r="N33" i="1"/>
  <c r="J33" i="1"/>
  <c r="G33" i="1"/>
  <c r="C33" i="1"/>
  <c r="Y32" i="1"/>
  <c r="P32" i="1"/>
  <c r="C32" i="1"/>
  <c r="Z31" i="1"/>
  <c r="Y31" i="1"/>
  <c r="X31" i="1"/>
  <c r="V31" i="1"/>
  <c r="T31" i="1"/>
  <c r="R31" i="1"/>
  <c r="P31" i="1"/>
  <c r="N31" i="1"/>
  <c r="J31" i="1"/>
  <c r="G31" i="1"/>
  <c r="C31" i="1"/>
  <c r="Y30" i="1"/>
  <c r="P30" i="1"/>
  <c r="C30" i="1"/>
  <c r="Z29" i="1"/>
  <c r="Y29" i="1"/>
  <c r="X29" i="1"/>
  <c r="V29" i="1"/>
  <c r="T29" i="1"/>
  <c r="R29" i="1"/>
  <c r="P29" i="1"/>
  <c r="N29" i="1"/>
  <c r="J29" i="1"/>
  <c r="G29" i="1"/>
  <c r="C29" i="1"/>
  <c r="Y28" i="1"/>
  <c r="P28" i="1"/>
  <c r="C28" i="1"/>
  <c r="Z27" i="1"/>
  <c r="Y27" i="1"/>
  <c r="X27" i="1"/>
  <c r="V27" i="1"/>
  <c r="T27" i="1"/>
  <c r="R27" i="1"/>
  <c r="P27" i="1"/>
  <c r="N27" i="1"/>
  <c r="J27" i="1"/>
  <c r="G27" i="1"/>
  <c r="C27" i="1"/>
  <c r="Y26" i="1"/>
  <c r="P26" i="1"/>
  <c r="C26" i="1"/>
  <c r="Z25" i="1"/>
  <c r="Y25" i="1"/>
  <c r="X25" i="1"/>
  <c r="V25" i="1"/>
  <c r="T25" i="1"/>
  <c r="R25" i="1"/>
  <c r="P25" i="1"/>
  <c r="N25" i="1"/>
  <c r="J25" i="1"/>
  <c r="G25" i="1"/>
  <c r="C25" i="1"/>
  <c r="Y24" i="1"/>
  <c r="P24" i="1"/>
  <c r="C24" i="1"/>
  <c r="Z23" i="1"/>
  <c r="Y23" i="1"/>
  <c r="X23" i="1"/>
  <c r="V23" i="1"/>
  <c r="T23" i="1"/>
  <c r="R23" i="1"/>
  <c r="P23" i="1"/>
  <c r="N23" i="1"/>
  <c r="J23" i="1"/>
  <c r="G23" i="1"/>
  <c r="C23" i="1"/>
  <c r="Y22" i="1"/>
  <c r="P22" i="1"/>
  <c r="C22" i="1"/>
  <c r="Z21" i="1"/>
  <c r="Y21" i="1"/>
  <c r="X21" i="1"/>
  <c r="V21" i="1"/>
  <c r="T21" i="1"/>
  <c r="R21" i="1"/>
  <c r="P21" i="1"/>
  <c r="N21" i="1"/>
  <c r="J21" i="1"/>
  <c r="G21" i="1"/>
  <c r="C21" i="1"/>
  <c r="Y20" i="1"/>
  <c r="P18" i="1" s="1"/>
  <c r="P20" i="1"/>
  <c r="C20" i="1"/>
  <c r="P19" i="1"/>
  <c r="AA18" i="1"/>
  <c r="AA17" i="1"/>
  <c r="P17" i="1"/>
  <c r="Y16" i="1"/>
  <c r="P16" i="1"/>
  <c r="C16" i="1"/>
  <c r="Y15" i="1"/>
  <c r="P15" i="1"/>
  <c r="C15" i="1"/>
  <c r="V15" i="1" s="1"/>
  <c r="Y14" i="1"/>
  <c r="P14" i="1"/>
  <c r="C14" i="1"/>
  <c r="Y13" i="1"/>
  <c r="P13" i="1"/>
  <c r="C13" i="1"/>
  <c r="V13" i="1" s="1"/>
  <c r="Y12" i="1"/>
  <c r="P12" i="1"/>
  <c r="C12" i="1"/>
  <c r="Z12" i="1" s="1"/>
  <c r="Y11" i="1"/>
  <c r="P11" i="1"/>
  <c r="C11" i="1"/>
  <c r="V11" i="1" s="1"/>
  <c r="Y10" i="1"/>
  <c r="P8" i="1" s="1"/>
  <c r="P10" i="1"/>
  <c r="C10" i="1"/>
  <c r="Z10" i="1" s="1"/>
  <c r="P9" i="1"/>
  <c r="AA8" i="1"/>
  <c r="AA7" i="1"/>
  <c r="P7" i="1"/>
  <c r="Y6" i="1"/>
  <c r="P4" i="1" s="1"/>
  <c r="P6" i="1"/>
  <c r="C6" i="1"/>
  <c r="Z6" i="1" s="1"/>
  <c r="P5" i="1"/>
  <c r="AA4" i="1"/>
  <c r="AA3" i="1"/>
  <c r="P3" i="1"/>
  <c r="P2" i="1"/>
  <c r="J11" i="1" l="1"/>
  <c r="T11" i="1"/>
  <c r="X11" i="1"/>
  <c r="Z11" i="1"/>
  <c r="J13" i="1"/>
  <c r="T13" i="1"/>
  <c r="X13" i="1"/>
  <c r="Z13" i="1"/>
  <c r="J15" i="1"/>
  <c r="T15" i="1"/>
  <c r="X15" i="1"/>
  <c r="Z15" i="1"/>
  <c r="G11" i="1"/>
  <c r="U11" i="1" s="1"/>
  <c r="N11" i="1"/>
  <c r="R11" i="1"/>
  <c r="G13" i="1"/>
  <c r="U13" i="1" s="1"/>
  <c r="N13" i="1"/>
  <c r="R13" i="1"/>
  <c r="G15" i="1"/>
  <c r="H15" i="1" s="1"/>
  <c r="N15" i="1"/>
  <c r="R15" i="1"/>
  <c r="R5" i="1"/>
  <c r="R3" i="1"/>
  <c r="R4" i="1"/>
  <c r="L6" i="1"/>
  <c r="W10" i="1"/>
  <c r="W12" i="1"/>
  <c r="Z14" i="1"/>
  <c r="X14" i="1"/>
  <c r="V14" i="1"/>
  <c r="T14" i="1"/>
  <c r="R14" i="1"/>
  <c r="L14" i="1"/>
  <c r="Z20" i="1"/>
  <c r="X20" i="1"/>
  <c r="V20" i="1"/>
  <c r="T20" i="1"/>
  <c r="R20" i="1"/>
  <c r="N20" i="1"/>
  <c r="J20" i="1"/>
  <c r="G20" i="1"/>
  <c r="L20" i="1"/>
  <c r="W20" i="1"/>
  <c r="U21" i="1"/>
  <c r="H21" i="1"/>
  <c r="S21" i="1" s="1"/>
  <c r="Z22" i="1"/>
  <c r="X22" i="1"/>
  <c r="V22" i="1"/>
  <c r="T22" i="1"/>
  <c r="R22" i="1"/>
  <c r="N22" i="1"/>
  <c r="J22" i="1"/>
  <c r="G22" i="1"/>
  <c r="L22" i="1"/>
  <c r="W22" i="1"/>
  <c r="U23" i="1"/>
  <c r="H23" i="1"/>
  <c r="Z24" i="1"/>
  <c r="X24" i="1"/>
  <c r="V24" i="1"/>
  <c r="T24" i="1"/>
  <c r="R24" i="1"/>
  <c r="N24" i="1"/>
  <c r="J24" i="1"/>
  <c r="G24" i="1"/>
  <c r="L24" i="1"/>
  <c r="W24" i="1"/>
  <c r="U25" i="1"/>
  <c r="H25" i="1"/>
  <c r="S25" i="1" s="1"/>
  <c r="Z26" i="1"/>
  <c r="X26" i="1"/>
  <c r="V26" i="1"/>
  <c r="T26" i="1"/>
  <c r="R26" i="1"/>
  <c r="N26" i="1"/>
  <c r="J26" i="1"/>
  <c r="G26" i="1"/>
  <c r="L26" i="1"/>
  <c r="W26" i="1"/>
  <c r="U27" i="1"/>
  <c r="H27" i="1"/>
  <c r="Z28" i="1"/>
  <c r="X28" i="1"/>
  <c r="V28" i="1"/>
  <c r="T28" i="1"/>
  <c r="R28" i="1"/>
  <c r="N28" i="1"/>
  <c r="J28" i="1"/>
  <c r="G28" i="1"/>
  <c r="L28" i="1"/>
  <c r="W28" i="1"/>
  <c r="U29" i="1"/>
  <c r="H29" i="1"/>
  <c r="S29" i="1" s="1"/>
  <c r="Z30" i="1"/>
  <c r="X30" i="1"/>
  <c r="V30" i="1"/>
  <c r="T30" i="1"/>
  <c r="R30" i="1"/>
  <c r="N30" i="1"/>
  <c r="J30" i="1"/>
  <c r="G30" i="1"/>
  <c r="L30" i="1"/>
  <c r="W30" i="1"/>
  <c r="U31" i="1"/>
  <c r="H31" i="1"/>
  <c r="Z32" i="1"/>
  <c r="X32" i="1"/>
  <c r="V32" i="1"/>
  <c r="T32" i="1"/>
  <c r="R32" i="1"/>
  <c r="N32" i="1"/>
  <c r="J32" i="1"/>
  <c r="G32" i="1"/>
  <c r="L32" i="1"/>
  <c r="W32" i="1"/>
  <c r="U33" i="1"/>
  <c r="H33" i="1"/>
  <c r="S33" i="1" s="1"/>
  <c r="Z34" i="1"/>
  <c r="X34" i="1"/>
  <c r="V34" i="1"/>
  <c r="T34" i="1"/>
  <c r="R34" i="1"/>
  <c r="N34" i="1"/>
  <c r="J34" i="1"/>
  <c r="G34" i="1"/>
  <c r="L34" i="1"/>
  <c r="W34" i="1"/>
  <c r="R57" i="1"/>
  <c r="R56" i="1"/>
  <c r="W6" i="1"/>
  <c r="L10" i="1"/>
  <c r="L12" i="1"/>
  <c r="G6" i="1"/>
  <c r="J6" i="1"/>
  <c r="N6" i="1"/>
  <c r="R6" i="1"/>
  <c r="T6" i="1"/>
  <c r="V6" i="1"/>
  <c r="X6" i="1"/>
  <c r="G10" i="1"/>
  <c r="J10" i="1"/>
  <c r="N10" i="1"/>
  <c r="R10" i="1"/>
  <c r="T10" i="1"/>
  <c r="V10" i="1"/>
  <c r="X10" i="1"/>
  <c r="H11" i="1"/>
  <c r="L11" i="1"/>
  <c r="W11" i="1"/>
  <c r="G12" i="1"/>
  <c r="J12" i="1"/>
  <c r="N12" i="1"/>
  <c r="R12" i="1"/>
  <c r="T12" i="1"/>
  <c r="V12" i="1"/>
  <c r="X12" i="1"/>
  <c r="L13" i="1"/>
  <c r="W13" i="1"/>
  <c r="G14" i="1"/>
  <c r="J14" i="1"/>
  <c r="N14" i="1"/>
  <c r="W14" i="1"/>
  <c r="U15" i="1"/>
  <c r="Z16" i="1"/>
  <c r="X16" i="1"/>
  <c r="V16" i="1"/>
  <c r="T16" i="1"/>
  <c r="R16" i="1"/>
  <c r="N16" i="1"/>
  <c r="J16" i="1"/>
  <c r="G16" i="1"/>
  <c r="L16" i="1"/>
  <c r="W16" i="1"/>
  <c r="AA21" i="1"/>
  <c r="AA25" i="1"/>
  <c r="AA29" i="1"/>
  <c r="AA33" i="1"/>
  <c r="R37" i="1"/>
  <c r="R35" i="1"/>
  <c r="R36" i="1"/>
  <c r="R51" i="1"/>
  <c r="R50" i="1"/>
  <c r="J67" i="1"/>
  <c r="L38" i="1"/>
  <c r="W38" i="1"/>
  <c r="L40" i="1"/>
  <c r="W40" i="1"/>
  <c r="L42" i="1"/>
  <c r="W42" i="1"/>
  <c r="L44" i="1"/>
  <c r="W44" i="1"/>
  <c r="L46" i="1"/>
  <c r="W46" i="1"/>
  <c r="L48" i="1"/>
  <c r="W48" i="1"/>
  <c r="L52" i="1"/>
  <c r="W52" i="1"/>
  <c r="L54" i="1"/>
  <c r="W54" i="1"/>
  <c r="L58" i="1"/>
  <c r="W58" i="1"/>
  <c r="L62" i="1"/>
  <c r="W62" i="1"/>
  <c r="L64" i="1"/>
  <c r="W64" i="1"/>
  <c r="L66" i="1"/>
  <c r="W66" i="1"/>
  <c r="L70" i="1"/>
  <c r="W70" i="1"/>
  <c r="L72" i="1"/>
  <c r="W72" i="1"/>
  <c r="Z80" i="1"/>
  <c r="X80" i="1"/>
  <c r="N79" i="1" s="1"/>
  <c r="V80" i="1"/>
  <c r="T80" i="1"/>
  <c r="G79" i="1" s="1"/>
  <c r="R80" i="1"/>
  <c r="N80" i="1"/>
  <c r="J80" i="1"/>
  <c r="G80" i="1"/>
  <c r="L80" i="1"/>
  <c r="W80" i="1"/>
  <c r="U81" i="1"/>
  <c r="H81" i="1"/>
  <c r="Z82" i="1"/>
  <c r="X82" i="1"/>
  <c r="V82" i="1"/>
  <c r="T82" i="1"/>
  <c r="R82" i="1"/>
  <c r="N82" i="1"/>
  <c r="J82" i="1"/>
  <c r="G82" i="1"/>
  <c r="L82" i="1"/>
  <c r="W82" i="1"/>
  <c r="R95" i="1"/>
  <c r="R94" i="1"/>
  <c r="R109" i="1"/>
  <c r="R108" i="1"/>
  <c r="L15" i="1"/>
  <c r="W15" i="1"/>
  <c r="L21" i="1"/>
  <c r="W21" i="1"/>
  <c r="L23" i="1"/>
  <c r="W23" i="1"/>
  <c r="L25" i="1"/>
  <c r="W25" i="1"/>
  <c r="L27" i="1"/>
  <c r="W27" i="1"/>
  <c r="L29" i="1"/>
  <c r="W29" i="1"/>
  <c r="L31" i="1"/>
  <c r="W31" i="1"/>
  <c r="L33" i="1"/>
  <c r="W33" i="1"/>
  <c r="G38" i="1"/>
  <c r="J38" i="1"/>
  <c r="N38" i="1"/>
  <c r="R38" i="1"/>
  <c r="T38" i="1"/>
  <c r="V38" i="1"/>
  <c r="X38" i="1"/>
  <c r="H39" i="1"/>
  <c r="S39" i="1" s="1"/>
  <c r="AA39" i="1" s="1"/>
  <c r="L39" i="1"/>
  <c r="W39" i="1"/>
  <c r="G40" i="1"/>
  <c r="J40" i="1"/>
  <c r="N40" i="1"/>
  <c r="R40" i="1"/>
  <c r="T40" i="1"/>
  <c r="V40" i="1"/>
  <c r="X40" i="1"/>
  <c r="H41" i="1"/>
  <c r="S41" i="1" s="1"/>
  <c r="AA41" i="1" s="1"/>
  <c r="L41" i="1"/>
  <c r="W41" i="1"/>
  <c r="G42" i="1"/>
  <c r="J42" i="1"/>
  <c r="N42" i="1"/>
  <c r="R42" i="1"/>
  <c r="T42" i="1"/>
  <c r="V42" i="1"/>
  <c r="X42" i="1"/>
  <c r="H43" i="1"/>
  <c r="S43" i="1" s="1"/>
  <c r="AA43" i="1" s="1"/>
  <c r="L43" i="1"/>
  <c r="W43" i="1"/>
  <c r="G44" i="1"/>
  <c r="J44" i="1"/>
  <c r="N44" i="1"/>
  <c r="R44" i="1"/>
  <c r="T44" i="1"/>
  <c r="V44" i="1"/>
  <c r="X44" i="1"/>
  <c r="H45" i="1"/>
  <c r="S45" i="1" s="1"/>
  <c r="AA45" i="1" s="1"/>
  <c r="L45" i="1"/>
  <c r="W45" i="1"/>
  <c r="G46" i="1"/>
  <c r="J46" i="1"/>
  <c r="N46" i="1"/>
  <c r="R46" i="1"/>
  <c r="T46" i="1"/>
  <c r="V46" i="1"/>
  <c r="X46" i="1"/>
  <c r="H47" i="1"/>
  <c r="S47" i="1" s="1"/>
  <c r="AA47" i="1" s="1"/>
  <c r="L47" i="1"/>
  <c r="W47" i="1"/>
  <c r="G48" i="1"/>
  <c r="J48" i="1"/>
  <c r="N48" i="1"/>
  <c r="R48" i="1"/>
  <c r="T48" i="1"/>
  <c r="V48" i="1"/>
  <c r="X48" i="1"/>
  <c r="H49" i="1"/>
  <c r="S49" i="1" s="1"/>
  <c r="AA49" i="1" s="1"/>
  <c r="L49" i="1"/>
  <c r="W49" i="1"/>
  <c r="G52" i="1"/>
  <c r="J52" i="1"/>
  <c r="N52" i="1"/>
  <c r="R52" i="1"/>
  <c r="T52" i="1"/>
  <c r="V52" i="1"/>
  <c r="X52" i="1"/>
  <c r="H53" i="1"/>
  <c r="S53" i="1" s="1"/>
  <c r="AA53" i="1" s="1"/>
  <c r="L53" i="1"/>
  <c r="W53" i="1"/>
  <c r="G54" i="1"/>
  <c r="J54" i="1"/>
  <c r="N54" i="1"/>
  <c r="R54" i="1"/>
  <c r="T54" i="1"/>
  <c r="V54" i="1"/>
  <c r="X54" i="1"/>
  <c r="G58" i="1"/>
  <c r="J58" i="1"/>
  <c r="N58" i="1"/>
  <c r="R58" i="1"/>
  <c r="T58" i="1"/>
  <c r="V58" i="1"/>
  <c r="X58" i="1"/>
  <c r="H59" i="1"/>
  <c r="L59" i="1"/>
  <c r="W59" i="1"/>
  <c r="H61" i="1"/>
  <c r="S61" i="1" s="1"/>
  <c r="AA61" i="1" s="1"/>
  <c r="L61" i="1"/>
  <c r="W61" i="1"/>
  <c r="L60" i="1" s="1"/>
  <c r="G62" i="1"/>
  <c r="J62" i="1"/>
  <c r="N62" i="1"/>
  <c r="R62" i="1"/>
  <c r="T62" i="1"/>
  <c r="G60" i="1" s="1"/>
  <c r="V62" i="1"/>
  <c r="J60" i="1" s="1"/>
  <c r="X62" i="1"/>
  <c r="N60" i="1" s="1"/>
  <c r="G64" i="1"/>
  <c r="J64" i="1"/>
  <c r="N64" i="1"/>
  <c r="R64" i="1"/>
  <c r="T64" i="1"/>
  <c r="V64" i="1"/>
  <c r="X64" i="1"/>
  <c r="H65" i="1"/>
  <c r="L65" i="1"/>
  <c r="W65" i="1"/>
  <c r="G66" i="1"/>
  <c r="J66" i="1"/>
  <c r="N66" i="1"/>
  <c r="R66" i="1"/>
  <c r="T66" i="1"/>
  <c r="V66" i="1"/>
  <c r="X66" i="1"/>
  <c r="H69" i="1"/>
  <c r="L69" i="1"/>
  <c r="W69" i="1"/>
  <c r="G70" i="1"/>
  <c r="J70" i="1"/>
  <c r="N70" i="1"/>
  <c r="R70" i="1"/>
  <c r="T70" i="1"/>
  <c r="V70" i="1"/>
  <c r="X70" i="1"/>
  <c r="H71" i="1"/>
  <c r="L71" i="1"/>
  <c r="W71" i="1"/>
  <c r="G72" i="1"/>
  <c r="J72" i="1"/>
  <c r="N72" i="1"/>
  <c r="R72" i="1"/>
  <c r="T72" i="1"/>
  <c r="V72" i="1"/>
  <c r="X72" i="1"/>
  <c r="H75" i="1"/>
  <c r="S75" i="1" s="1"/>
  <c r="AA75" i="1" s="1"/>
  <c r="L75" i="1"/>
  <c r="W75" i="1"/>
  <c r="Z76" i="1"/>
  <c r="X76" i="1"/>
  <c r="N74" i="1" s="1"/>
  <c r="V76" i="1"/>
  <c r="T76" i="1"/>
  <c r="G74" i="1" s="1"/>
  <c r="R76" i="1"/>
  <c r="N76" i="1"/>
  <c r="J76" i="1"/>
  <c r="G76" i="1"/>
  <c r="L76" i="1"/>
  <c r="W76" i="1"/>
  <c r="U77" i="1"/>
  <c r="H77" i="1"/>
  <c r="Z78" i="1"/>
  <c r="R55" i="1" s="1"/>
  <c r="X78" i="1"/>
  <c r="V78" i="1"/>
  <c r="T78" i="1"/>
  <c r="R78" i="1"/>
  <c r="N78" i="1"/>
  <c r="J78" i="1"/>
  <c r="G78" i="1"/>
  <c r="L78" i="1"/>
  <c r="W78" i="1"/>
  <c r="P83" i="1"/>
  <c r="P85" i="1"/>
  <c r="Z86" i="1"/>
  <c r="X86" i="1"/>
  <c r="V86" i="1"/>
  <c r="T86" i="1"/>
  <c r="R86" i="1"/>
  <c r="N86" i="1"/>
  <c r="J86" i="1"/>
  <c r="G86" i="1"/>
  <c r="L86" i="1"/>
  <c r="W86" i="1"/>
  <c r="U87" i="1"/>
  <c r="H87" i="1"/>
  <c r="S87" i="1" s="1"/>
  <c r="AA87" i="1" s="1"/>
  <c r="Z88" i="1"/>
  <c r="X88" i="1"/>
  <c r="V88" i="1"/>
  <c r="T88" i="1"/>
  <c r="R88" i="1"/>
  <c r="N88" i="1"/>
  <c r="J88" i="1"/>
  <c r="G88" i="1"/>
  <c r="L88" i="1"/>
  <c r="W88" i="1"/>
  <c r="U89" i="1"/>
  <c r="H89" i="1"/>
  <c r="Z90" i="1"/>
  <c r="X90" i="1"/>
  <c r="V90" i="1"/>
  <c r="T90" i="1"/>
  <c r="R90" i="1"/>
  <c r="N90" i="1"/>
  <c r="J90" i="1"/>
  <c r="G90" i="1"/>
  <c r="L90" i="1"/>
  <c r="W90" i="1"/>
  <c r="U91" i="1"/>
  <c r="H91" i="1"/>
  <c r="S91" i="1" s="1"/>
  <c r="AA91" i="1" s="1"/>
  <c r="Z92" i="1"/>
  <c r="X92" i="1"/>
  <c r="V92" i="1"/>
  <c r="T92" i="1"/>
  <c r="R92" i="1"/>
  <c r="N92" i="1"/>
  <c r="J92" i="1"/>
  <c r="G92" i="1"/>
  <c r="L92" i="1"/>
  <c r="W92" i="1"/>
  <c r="R101" i="1"/>
  <c r="R99" i="1"/>
  <c r="R100" i="1"/>
  <c r="L96" i="1"/>
  <c r="W96" i="1"/>
  <c r="L98" i="1"/>
  <c r="W98" i="1"/>
  <c r="L102" i="1"/>
  <c r="W102" i="1"/>
  <c r="L104" i="1"/>
  <c r="W104" i="1"/>
  <c r="L106" i="1"/>
  <c r="W106" i="1"/>
  <c r="L110" i="1"/>
  <c r="W110" i="1"/>
  <c r="L112" i="1"/>
  <c r="W112" i="1"/>
  <c r="L114" i="1"/>
  <c r="W114" i="1"/>
  <c r="L116" i="1"/>
  <c r="W116" i="1"/>
  <c r="L120" i="1"/>
  <c r="W120" i="1"/>
  <c r="L122" i="1"/>
  <c r="W122" i="1"/>
  <c r="Z131" i="1"/>
  <c r="X131" i="1"/>
  <c r="V131" i="1"/>
  <c r="T131" i="1"/>
  <c r="R131" i="1"/>
  <c r="N131" i="1"/>
  <c r="J131" i="1"/>
  <c r="G131" i="1"/>
  <c r="L131" i="1"/>
  <c r="W131" i="1"/>
  <c r="U132" i="1"/>
  <c r="H132" i="1"/>
  <c r="Z133" i="1"/>
  <c r="X133" i="1"/>
  <c r="V133" i="1"/>
  <c r="T133" i="1"/>
  <c r="R133" i="1"/>
  <c r="N133" i="1"/>
  <c r="J133" i="1"/>
  <c r="G133" i="1"/>
  <c r="L133" i="1"/>
  <c r="W133" i="1"/>
  <c r="U134" i="1"/>
  <c r="H134" i="1"/>
  <c r="Z135" i="1"/>
  <c r="X135" i="1"/>
  <c r="V135" i="1"/>
  <c r="T135" i="1"/>
  <c r="R135" i="1"/>
  <c r="N135" i="1"/>
  <c r="J135" i="1"/>
  <c r="G135" i="1"/>
  <c r="L135" i="1"/>
  <c r="W135" i="1"/>
  <c r="U138" i="1"/>
  <c r="H138" i="1"/>
  <c r="J136" i="1"/>
  <c r="L77" i="1"/>
  <c r="W77" i="1"/>
  <c r="L81" i="1"/>
  <c r="W81" i="1"/>
  <c r="L87" i="1"/>
  <c r="W87" i="1"/>
  <c r="L89" i="1"/>
  <c r="W89" i="1"/>
  <c r="L91" i="1"/>
  <c r="W91" i="1"/>
  <c r="H93" i="1"/>
  <c r="L93" i="1"/>
  <c r="W93" i="1"/>
  <c r="G96" i="1"/>
  <c r="J96" i="1"/>
  <c r="N96" i="1"/>
  <c r="R96" i="1"/>
  <c r="T96" i="1"/>
  <c r="V96" i="1"/>
  <c r="X96" i="1"/>
  <c r="H97" i="1"/>
  <c r="L97" i="1"/>
  <c r="W97" i="1"/>
  <c r="G98" i="1"/>
  <c r="J98" i="1"/>
  <c r="N98" i="1"/>
  <c r="R98" i="1"/>
  <c r="T98" i="1"/>
  <c r="V98" i="1"/>
  <c r="X98" i="1"/>
  <c r="G102" i="1"/>
  <c r="J102" i="1"/>
  <c r="N102" i="1"/>
  <c r="R102" i="1"/>
  <c r="T102" i="1"/>
  <c r="V102" i="1"/>
  <c r="X102" i="1"/>
  <c r="H103" i="1"/>
  <c r="S103" i="1" s="1"/>
  <c r="AA103" i="1" s="1"/>
  <c r="L103" i="1"/>
  <c r="W103" i="1"/>
  <c r="G104" i="1"/>
  <c r="J104" i="1"/>
  <c r="N104" i="1"/>
  <c r="R104" i="1"/>
  <c r="T104" i="1"/>
  <c r="V104" i="1"/>
  <c r="X104" i="1"/>
  <c r="H105" i="1"/>
  <c r="S105" i="1" s="1"/>
  <c r="AA105" i="1" s="1"/>
  <c r="L105" i="1"/>
  <c r="W105" i="1"/>
  <c r="G106" i="1"/>
  <c r="J106" i="1"/>
  <c r="N106" i="1"/>
  <c r="R106" i="1"/>
  <c r="T106" i="1"/>
  <c r="V106" i="1"/>
  <c r="X106" i="1"/>
  <c r="G110" i="1"/>
  <c r="J110" i="1"/>
  <c r="N110" i="1"/>
  <c r="R110" i="1"/>
  <c r="T110" i="1"/>
  <c r="V110" i="1"/>
  <c r="X110" i="1"/>
  <c r="H111" i="1"/>
  <c r="L111" i="1"/>
  <c r="W111" i="1"/>
  <c r="G112" i="1"/>
  <c r="J112" i="1"/>
  <c r="N112" i="1"/>
  <c r="R112" i="1"/>
  <c r="T112" i="1"/>
  <c r="V112" i="1"/>
  <c r="X112" i="1"/>
  <c r="G114" i="1"/>
  <c r="J114" i="1"/>
  <c r="N114" i="1"/>
  <c r="R114" i="1"/>
  <c r="T114" i="1"/>
  <c r="V114" i="1"/>
  <c r="X114" i="1"/>
  <c r="H115" i="1"/>
  <c r="S115" i="1" s="1"/>
  <c r="AA115" i="1" s="1"/>
  <c r="L115" i="1"/>
  <c r="W115" i="1"/>
  <c r="G116" i="1"/>
  <c r="J116" i="1"/>
  <c r="N116" i="1"/>
  <c r="R116" i="1"/>
  <c r="T116" i="1"/>
  <c r="V116" i="1"/>
  <c r="X116" i="1"/>
  <c r="H119" i="1"/>
  <c r="S119" i="1" s="1"/>
  <c r="AA119" i="1" s="1"/>
  <c r="L119" i="1"/>
  <c r="W119" i="1"/>
  <c r="G120" i="1"/>
  <c r="J120" i="1"/>
  <c r="N120" i="1"/>
  <c r="R120" i="1"/>
  <c r="T120" i="1"/>
  <c r="V120" i="1"/>
  <c r="X120" i="1"/>
  <c r="H121" i="1"/>
  <c r="S121" i="1" s="1"/>
  <c r="AA121" i="1" s="1"/>
  <c r="L121" i="1"/>
  <c r="W121" i="1"/>
  <c r="G122" i="1"/>
  <c r="J122" i="1"/>
  <c r="N122" i="1"/>
  <c r="R122" i="1"/>
  <c r="T122" i="1"/>
  <c r="V122" i="1"/>
  <c r="X122" i="1"/>
  <c r="Z123" i="1"/>
  <c r="R107" i="1" s="1"/>
  <c r="X123" i="1"/>
  <c r="V123" i="1"/>
  <c r="H123" i="1"/>
  <c r="L123" i="1"/>
  <c r="Z125" i="1"/>
  <c r="X125" i="1"/>
  <c r="V125" i="1"/>
  <c r="T125" i="1"/>
  <c r="R125" i="1"/>
  <c r="N125" i="1"/>
  <c r="J125" i="1"/>
  <c r="G125" i="1"/>
  <c r="L125" i="1"/>
  <c r="W125" i="1"/>
  <c r="U126" i="1"/>
  <c r="H126" i="1"/>
  <c r="Z127" i="1"/>
  <c r="X127" i="1"/>
  <c r="V127" i="1"/>
  <c r="T127" i="1"/>
  <c r="R127" i="1"/>
  <c r="N127" i="1"/>
  <c r="J127" i="1"/>
  <c r="G127" i="1"/>
  <c r="L127" i="1"/>
  <c r="W127" i="1"/>
  <c r="U128" i="1"/>
  <c r="H128" i="1"/>
  <c r="Z129" i="1"/>
  <c r="X129" i="1"/>
  <c r="V129" i="1"/>
  <c r="T129" i="1"/>
  <c r="R129" i="1"/>
  <c r="N129" i="1"/>
  <c r="J129" i="1"/>
  <c r="G129" i="1"/>
  <c r="L129" i="1"/>
  <c r="W129" i="1"/>
  <c r="R136" i="1"/>
  <c r="L139" i="1"/>
  <c r="W139" i="1"/>
  <c r="L145" i="1"/>
  <c r="W145" i="1"/>
  <c r="L147" i="1"/>
  <c r="W147" i="1"/>
  <c r="Z149" i="1"/>
  <c r="R143" i="1" s="1"/>
  <c r="X149" i="1"/>
  <c r="V149" i="1"/>
  <c r="J142" i="1" s="1"/>
  <c r="T149" i="1"/>
  <c r="L149" i="1"/>
  <c r="W149" i="1"/>
  <c r="U150" i="1"/>
  <c r="H150" i="1"/>
  <c r="Z151" i="1"/>
  <c r="X151" i="1"/>
  <c r="V151" i="1"/>
  <c r="T151" i="1"/>
  <c r="R151" i="1"/>
  <c r="N151" i="1"/>
  <c r="J151" i="1"/>
  <c r="G151" i="1"/>
  <c r="L151" i="1"/>
  <c r="W151" i="1"/>
  <c r="U152" i="1"/>
  <c r="H152" i="1"/>
  <c r="L126" i="1"/>
  <c r="W126" i="1"/>
  <c r="L128" i="1"/>
  <c r="W128" i="1"/>
  <c r="L132" i="1"/>
  <c r="W132" i="1"/>
  <c r="L134" i="1"/>
  <c r="W134" i="1"/>
  <c r="L138" i="1"/>
  <c r="W138" i="1"/>
  <c r="G139" i="1"/>
  <c r="J139" i="1"/>
  <c r="N139" i="1"/>
  <c r="R139" i="1"/>
  <c r="T139" i="1"/>
  <c r="G137" i="1" s="1"/>
  <c r="V139" i="1"/>
  <c r="J137" i="1" s="1"/>
  <c r="X139" i="1"/>
  <c r="N137" i="1" s="1"/>
  <c r="H140" i="1"/>
  <c r="L140" i="1"/>
  <c r="W140" i="1"/>
  <c r="P141" i="1"/>
  <c r="H144" i="1"/>
  <c r="L144" i="1"/>
  <c r="W144" i="1"/>
  <c r="G145" i="1"/>
  <c r="J145" i="1"/>
  <c r="N145" i="1"/>
  <c r="R145" i="1"/>
  <c r="T145" i="1"/>
  <c r="V145" i="1"/>
  <c r="X145" i="1"/>
  <c r="H146" i="1"/>
  <c r="L146" i="1"/>
  <c r="W146" i="1"/>
  <c r="G147" i="1"/>
  <c r="J147" i="1"/>
  <c r="N147" i="1"/>
  <c r="R147" i="1"/>
  <c r="T147" i="1"/>
  <c r="V147" i="1"/>
  <c r="X147" i="1"/>
  <c r="H148" i="1"/>
  <c r="L148" i="1"/>
  <c r="W148" i="1"/>
  <c r="G149" i="1"/>
  <c r="J149" i="1"/>
  <c r="N149" i="1"/>
  <c r="R149" i="1"/>
  <c r="L153" i="1"/>
  <c r="W153" i="1"/>
  <c r="Z159" i="1"/>
  <c r="X159" i="1"/>
  <c r="V159" i="1"/>
  <c r="L159" i="1"/>
  <c r="R169" i="1"/>
  <c r="R168" i="1"/>
  <c r="L150" i="1"/>
  <c r="W150" i="1"/>
  <c r="L152" i="1"/>
  <c r="W152" i="1"/>
  <c r="G153" i="1"/>
  <c r="J153" i="1"/>
  <c r="N153" i="1"/>
  <c r="R153" i="1"/>
  <c r="T153" i="1"/>
  <c r="V153" i="1"/>
  <c r="X153" i="1"/>
  <c r="H154" i="1"/>
  <c r="L154" i="1"/>
  <c r="W154" i="1"/>
  <c r="H158" i="1"/>
  <c r="S158" i="1" s="1"/>
  <c r="AA158" i="1" s="1"/>
  <c r="L158" i="1"/>
  <c r="W158" i="1"/>
  <c r="G159" i="1"/>
  <c r="J159" i="1"/>
  <c r="N159" i="1"/>
  <c r="R159" i="1"/>
  <c r="T159" i="1"/>
  <c r="W159" i="1"/>
  <c r="U160" i="1"/>
  <c r="H160" i="1"/>
  <c r="Z161" i="1"/>
  <c r="X161" i="1"/>
  <c r="V161" i="1"/>
  <c r="T161" i="1"/>
  <c r="R161" i="1"/>
  <c r="N161" i="1"/>
  <c r="J161" i="1"/>
  <c r="G161" i="1"/>
  <c r="L161" i="1"/>
  <c r="W161" i="1"/>
  <c r="U162" i="1"/>
  <c r="H162" i="1"/>
  <c r="Z163" i="1"/>
  <c r="X163" i="1"/>
  <c r="N156" i="1" s="1"/>
  <c r="V163" i="1"/>
  <c r="T163" i="1"/>
  <c r="R163" i="1"/>
  <c r="N163" i="1"/>
  <c r="J163" i="1"/>
  <c r="G163" i="1"/>
  <c r="L163" i="1"/>
  <c r="W163" i="1"/>
  <c r="U164" i="1"/>
  <c r="H164" i="1"/>
  <c r="Z165" i="1"/>
  <c r="X165" i="1"/>
  <c r="V165" i="1"/>
  <c r="T165" i="1"/>
  <c r="R165" i="1"/>
  <c r="N165" i="1"/>
  <c r="J165" i="1"/>
  <c r="G165" i="1"/>
  <c r="L165" i="1"/>
  <c r="W165" i="1"/>
  <c r="U166" i="1"/>
  <c r="H166" i="1"/>
  <c r="R167" i="1"/>
  <c r="L160" i="1"/>
  <c r="W160" i="1"/>
  <c r="L162" i="1"/>
  <c r="W162" i="1"/>
  <c r="L164" i="1"/>
  <c r="W164" i="1"/>
  <c r="L166" i="1"/>
  <c r="W166" i="1"/>
  <c r="L170" i="1"/>
  <c r="W170" i="1"/>
  <c r="L172" i="1"/>
  <c r="W172" i="1"/>
  <c r="L174" i="1"/>
  <c r="W174" i="1"/>
  <c r="L176" i="1"/>
  <c r="W176" i="1"/>
  <c r="G170" i="1"/>
  <c r="J170" i="1"/>
  <c r="N170" i="1"/>
  <c r="R170" i="1"/>
  <c r="T170" i="1"/>
  <c r="V170" i="1"/>
  <c r="X170" i="1"/>
  <c r="H171" i="1"/>
  <c r="L171" i="1"/>
  <c r="W171" i="1"/>
  <c r="G172" i="1"/>
  <c r="J172" i="1"/>
  <c r="N172" i="1"/>
  <c r="R172" i="1"/>
  <c r="T172" i="1"/>
  <c r="V172" i="1"/>
  <c r="X172" i="1"/>
  <c r="H173" i="1"/>
  <c r="L173" i="1"/>
  <c r="W173" i="1"/>
  <c r="G174" i="1"/>
  <c r="J174" i="1"/>
  <c r="N174" i="1"/>
  <c r="R174" i="1"/>
  <c r="T174" i="1"/>
  <c r="V174" i="1"/>
  <c r="X174" i="1"/>
  <c r="H175" i="1"/>
  <c r="L175" i="1"/>
  <c r="W175" i="1"/>
  <c r="G176" i="1"/>
  <c r="J176" i="1"/>
  <c r="N176" i="1"/>
  <c r="R176" i="1"/>
  <c r="T176" i="1"/>
  <c r="V176" i="1"/>
  <c r="X176" i="1"/>
  <c r="H177" i="1"/>
  <c r="L177" i="1"/>
  <c r="W177" i="1"/>
  <c r="R2" i="1" l="1"/>
  <c r="S15" i="1"/>
  <c r="AA15" i="1" s="1"/>
  <c r="H13" i="1"/>
  <c r="S13" i="1" s="1"/>
  <c r="AA13" i="1" s="1"/>
  <c r="U176" i="1"/>
  <c r="H176" i="1"/>
  <c r="S176" i="1" s="1"/>
  <c r="AA176" i="1" s="1"/>
  <c r="U174" i="1"/>
  <c r="H174" i="1"/>
  <c r="S174" i="1" s="1"/>
  <c r="AA174" i="1" s="1"/>
  <c r="U172" i="1"/>
  <c r="H172" i="1"/>
  <c r="S172" i="1" s="1"/>
  <c r="AA172" i="1" s="1"/>
  <c r="N168" i="1"/>
  <c r="N167" i="1"/>
  <c r="N169" i="1"/>
  <c r="G168" i="1"/>
  <c r="G167" i="1"/>
  <c r="G169" i="1"/>
  <c r="U170" i="1"/>
  <c r="H170" i="1"/>
  <c r="S170" i="1" s="1"/>
  <c r="AA170" i="1" s="1"/>
  <c r="S166" i="1"/>
  <c r="AA166" i="1" s="1"/>
  <c r="U163" i="1"/>
  <c r="H163" i="1"/>
  <c r="S163" i="1" s="1"/>
  <c r="AA163" i="1" s="1"/>
  <c r="S162" i="1"/>
  <c r="AA162" i="1" s="1"/>
  <c r="L157" i="1"/>
  <c r="L155" i="1"/>
  <c r="L156" i="1"/>
  <c r="U153" i="1"/>
  <c r="H153" i="1"/>
  <c r="S153" i="1" s="1"/>
  <c r="AA153" i="1" s="1"/>
  <c r="J157" i="1"/>
  <c r="J155" i="1"/>
  <c r="R157" i="1"/>
  <c r="R155" i="1"/>
  <c r="J156" i="1"/>
  <c r="U149" i="1"/>
  <c r="H149" i="1"/>
  <c r="S149" i="1" s="1"/>
  <c r="AA149" i="1" s="1"/>
  <c r="U147" i="1"/>
  <c r="H147" i="1"/>
  <c r="S147" i="1" s="1"/>
  <c r="AA147" i="1" s="1"/>
  <c r="N143" i="1"/>
  <c r="N141" i="1"/>
  <c r="G143" i="1"/>
  <c r="G141" i="1"/>
  <c r="U145" i="1"/>
  <c r="H145" i="1"/>
  <c r="S145" i="1" s="1"/>
  <c r="AA145" i="1" s="1"/>
  <c r="U139" i="1"/>
  <c r="H139" i="1"/>
  <c r="S139" i="1" s="1"/>
  <c r="AA139" i="1" s="1"/>
  <c r="U151" i="1"/>
  <c r="H151" i="1"/>
  <c r="S151" i="1" s="1"/>
  <c r="AA151" i="1" s="1"/>
  <c r="S150" i="1"/>
  <c r="AA150" i="1" s="1"/>
  <c r="R142" i="1"/>
  <c r="G142" i="1"/>
  <c r="N136" i="1"/>
  <c r="U129" i="1"/>
  <c r="H129" i="1"/>
  <c r="S129" i="1" s="1"/>
  <c r="AA129" i="1" s="1"/>
  <c r="S128" i="1"/>
  <c r="AA128" i="1" s="1"/>
  <c r="L124" i="1"/>
  <c r="U125" i="1"/>
  <c r="H125" i="1"/>
  <c r="S125" i="1" s="1"/>
  <c r="AA125" i="1" s="1"/>
  <c r="G124" i="1"/>
  <c r="N124" i="1"/>
  <c r="J118" i="1"/>
  <c r="L118" i="1"/>
  <c r="L117" i="1"/>
  <c r="J113" i="1"/>
  <c r="U112" i="1"/>
  <c r="H112" i="1"/>
  <c r="S112" i="1" s="1"/>
  <c r="AA112" i="1" s="1"/>
  <c r="N109" i="1"/>
  <c r="N107" i="1"/>
  <c r="N108" i="1"/>
  <c r="G109" i="1"/>
  <c r="G107" i="1"/>
  <c r="G108" i="1"/>
  <c r="U110" i="1"/>
  <c r="H110" i="1"/>
  <c r="S110" i="1" s="1"/>
  <c r="AA110" i="1" s="1"/>
  <c r="J101" i="1"/>
  <c r="J99" i="1"/>
  <c r="J100" i="1"/>
  <c r="U98" i="1"/>
  <c r="H98" i="1"/>
  <c r="S98" i="1" s="1"/>
  <c r="AA98" i="1" s="1"/>
  <c r="N95" i="1"/>
  <c r="N94" i="1"/>
  <c r="G95" i="1"/>
  <c r="G94" i="1"/>
  <c r="U96" i="1"/>
  <c r="H96" i="1"/>
  <c r="S96" i="1" s="1"/>
  <c r="AA96" i="1" s="1"/>
  <c r="R141" i="1"/>
  <c r="H137" i="1"/>
  <c r="H136" i="1"/>
  <c r="S136" i="1" s="1"/>
  <c r="U135" i="1"/>
  <c r="H135" i="1"/>
  <c r="S135" i="1" s="1"/>
  <c r="AA135" i="1" s="1"/>
  <c r="S134" i="1"/>
  <c r="AA134" i="1" s="1"/>
  <c r="L130" i="1"/>
  <c r="U131" i="1"/>
  <c r="H131" i="1"/>
  <c r="S131" i="1" s="1"/>
  <c r="AA131" i="1" s="1"/>
  <c r="G130" i="1"/>
  <c r="N130" i="1"/>
  <c r="L113" i="1"/>
  <c r="L108" i="1"/>
  <c r="L109" i="1"/>
  <c r="L107" i="1"/>
  <c r="R117" i="1"/>
  <c r="G117" i="1"/>
  <c r="U92" i="1"/>
  <c r="H92" i="1"/>
  <c r="S92" i="1" s="1"/>
  <c r="AA92" i="1" s="1"/>
  <c r="U88" i="1"/>
  <c r="H88" i="1"/>
  <c r="S88" i="1" s="1"/>
  <c r="AA88" i="1" s="1"/>
  <c r="J85" i="1"/>
  <c r="J83" i="1"/>
  <c r="J84" i="1"/>
  <c r="R85" i="1"/>
  <c r="R83" i="1"/>
  <c r="R84" i="1"/>
  <c r="U76" i="1"/>
  <c r="H76" i="1"/>
  <c r="S76" i="1" s="1"/>
  <c r="AA76" i="1" s="1"/>
  <c r="L74" i="1"/>
  <c r="L73" i="1"/>
  <c r="U72" i="1"/>
  <c r="H72" i="1"/>
  <c r="S72" i="1" s="1"/>
  <c r="AA72" i="1" s="1"/>
  <c r="N68" i="1"/>
  <c r="G68" i="1"/>
  <c r="U70" i="1"/>
  <c r="H70" i="1"/>
  <c r="S70" i="1" s="1"/>
  <c r="AA70" i="1" s="1"/>
  <c r="U66" i="1"/>
  <c r="H66" i="1"/>
  <c r="S66" i="1" s="1"/>
  <c r="AA66" i="1" s="1"/>
  <c r="N63" i="1"/>
  <c r="G63" i="1"/>
  <c r="U64" i="1"/>
  <c r="H63" i="1" s="1"/>
  <c r="H64" i="1"/>
  <c r="S64" i="1" s="1"/>
  <c r="AA64" i="1" s="1"/>
  <c r="N57" i="1"/>
  <c r="N55" i="1"/>
  <c r="N56" i="1"/>
  <c r="G57" i="1"/>
  <c r="G55" i="1"/>
  <c r="G56" i="1"/>
  <c r="U58" i="1"/>
  <c r="H58" i="1"/>
  <c r="S58" i="1" s="1"/>
  <c r="AA58" i="1" s="1"/>
  <c r="J51" i="1"/>
  <c r="J50" i="1"/>
  <c r="J37" i="1"/>
  <c r="J35" i="1"/>
  <c r="J36" i="1"/>
  <c r="R118" i="1"/>
  <c r="L79" i="1"/>
  <c r="U80" i="1"/>
  <c r="H80" i="1"/>
  <c r="S80" i="1" s="1"/>
  <c r="AA80" i="1" s="1"/>
  <c r="U16" i="1"/>
  <c r="H16" i="1"/>
  <c r="S16" i="1" s="1"/>
  <c r="AA16" i="1" s="1"/>
  <c r="U14" i="1"/>
  <c r="H14" i="1"/>
  <c r="S14" i="1" s="1"/>
  <c r="AA14" i="1" s="1"/>
  <c r="U12" i="1"/>
  <c r="H12" i="1"/>
  <c r="S12" i="1" s="1"/>
  <c r="AA12" i="1" s="1"/>
  <c r="N9" i="1"/>
  <c r="N7" i="1"/>
  <c r="N8" i="1"/>
  <c r="G9" i="1"/>
  <c r="G7" i="1"/>
  <c r="G8" i="1"/>
  <c r="U10" i="1"/>
  <c r="H10" i="1"/>
  <c r="S10" i="1" s="1"/>
  <c r="AA10" i="1" s="1"/>
  <c r="J5" i="1"/>
  <c r="J3" i="1"/>
  <c r="J2" i="1"/>
  <c r="J4" i="1"/>
  <c r="R73" i="1"/>
  <c r="G73" i="1"/>
  <c r="N67" i="1"/>
  <c r="U34" i="1"/>
  <c r="H34" i="1"/>
  <c r="S34" i="1" s="1"/>
  <c r="AA34" i="1" s="1"/>
  <c r="U30" i="1"/>
  <c r="H30" i="1"/>
  <c r="S30" i="1" s="1"/>
  <c r="AA30" i="1" s="1"/>
  <c r="U26" i="1"/>
  <c r="H26" i="1"/>
  <c r="S26" i="1" s="1"/>
  <c r="AA26" i="1" s="1"/>
  <c r="U22" i="1"/>
  <c r="H22" i="1"/>
  <c r="S22" i="1" s="1"/>
  <c r="AA22" i="1" s="1"/>
  <c r="J19" i="1"/>
  <c r="J17" i="1"/>
  <c r="J18" i="1"/>
  <c r="R19" i="1"/>
  <c r="R17" i="1"/>
  <c r="R18" i="1"/>
  <c r="R7" i="1"/>
  <c r="S177" i="1"/>
  <c r="AA177" i="1" s="1"/>
  <c r="S175" i="1"/>
  <c r="AA175" i="1" s="1"/>
  <c r="S173" i="1"/>
  <c r="AA173" i="1" s="1"/>
  <c r="S171" i="1"/>
  <c r="AA171" i="1" s="1"/>
  <c r="J168" i="1"/>
  <c r="J169" i="1"/>
  <c r="J167" i="1"/>
  <c r="L169" i="1"/>
  <c r="L167" i="1"/>
  <c r="L168" i="1"/>
  <c r="U165" i="1"/>
  <c r="H165" i="1"/>
  <c r="S165" i="1" s="1"/>
  <c r="AA165" i="1" s="1"/>
  <c r="S164" i="1"/>
  <c r="AA164" i="1" s="1"/>
  <c r="U161" i="1"/>
  <c r="H161" i="1"/>
  <c r="S161" i="1" s="1"/>
  <c r="AA161" i="1" s="1"/>
  <c r="S160" i="1"/>
  <c r="AA160" i="1" s="1"/>
  <c r="G157" i="1"/>
  <c r="G155" i="1"/>
  <c r="U159" i="1"/>
  <c r="H159" i="1"/>
  <c r="S159" i="1" s="1"/>
  <c r="AA159" i="1" s="1"/>
  <c r="S154" i="1"/>
  <c r="AA154" i="1" s="1"/>
  <c r="N157" i="1"/>
  <c r="N155" i="1"/>
  <c r="S148" i="1"/>
  <c r="AA148" i="1" s="1"/>
  <c r="S146" i="1"/>
  <c r="AA146" i="1" s="1"/>
  <c r="J143" i="1"/>
  <c r="J141" i="1"/>
  <c r="L143" i="1"/>
  <c r="L141" i="1"/>
  <c r="L142" i="1"/>
  <c r="S144" i="1"/>
  <c r="AA144" i="1" s="1"/>
  <c r="S140" i="1"/>
  <c r="AA140" i="1" s="1"/>
  <c r="L137" i="1"/>
  <c r="L136" i="1"/>
  <c r="R156" i="1"/>
  <c r="G156" i="1"/>
  <c r="S152" i="1"/>
  <c r="AA152" i="1" s="1"/>
  <c r="N142" i="1"/>
  <c r="G136" i="1"/>
  <c r="U127" i="1"/>
  <c r="H127" i="1"/>
  <c r="S127" i="1" s="1"/>
  <c r="AA127" i="1" s="1"/>
  <c r="S126" i="1"/>
  <c r="AA126" i="1" s="1"/>
  <c r="J124" i="1"/>
  <c r="R124" i="1"/>
  <c r="S123" i="1"/>
  <c r="AA123" i="1" s="1"/>
  <c r="U122" i="1"/>
  <c r="H122" i="1"/>
  <c r="S122" i="1" s="1"/>
  <c r="AA122" i="1" s="1"/>
  <c r="N118" i="1"/>
  <c r="G118" i="1"/>
  <c r="U120" i="1"/>
  <c r="H120" i="1"/>
  <c r="S120" i="1" s="1"/>
  <c r="AA120" i="1" s="1"/>
  <c r="U116" i="1"/>
  <c r="H116" i="1"/>
  <c r="S116" i="1" s="1"/>
  <c r="AA116" i="1" s="1"/>
  <c r="N113" i="1"/>
  <c r="G113" i="1"/>
  <c r="U114" i="1"/>
  <c r="H113" i="1" s="1"/>
  <c r="H114" i="1"/>
  <c r="S114" i="1" s="1"/>
  <c r="AA114" i="1" s="1"/>
  <c r="S111" i="1"/>
  <c r="AA111" i="1" s="1"/>
  <c r="J109" i="1"/>
  <c r="J107" i="1"/>
  <c r="J108" i="1"/>
  <c r="U106" i="1"/>
  <c r="H106" i="1"/>
  <c r="S106" i="1" s="1"/>
  <c r="AA106" i="1" s="1"/>
  <c r="U104" i="1"/>
  <c r="H104" i="1"/>
  <c r="S104" i="1" s="1"/>
  <c r="AA104" i="1" s="1"/>
  <c r="N101" i="1"/>
  <c r="N99" i="1"/>
  <c r="N100" i="1"/>
  <c r="G101" i="1"/>
  <c r="G99" i="1"/>
  <c r="G100" i="1"/>
  <c r="U102" i="1"/>
  <c r="H102" i="1"/>
  <c r="S102" i="1" s="1"/>
  <c r="AA102" i="1" s="1"/>
  <c r="S97" i="1"/>
  <c r="AA97" i="1" s="1"/>
  <c r="J95" i="1"/>
  <c r="J94" i="1"/>
  <c r="S93" i="1"/>
  <c r="AA93" i="1" s="1"/>
  <c r="S138" i="1"/>
  <c r="AA138" i="1" s="1"/>
  <c r="U133" i="1"/>
  <c r="H133" i="1"/>
  <c r="S133" i="1" s="1"/>
  <c r="AA133" i="1" s="1"/>
  <c r="S132" i="1"/>
  <c r="AA132" i="1" s="1"/>
  <c r="J130" i="1"/>
  <c r="R130" i="1"/>
  <c r="L100" i="1"/>
  <c r="L101" i="1"/>
  <c r="L99" i="1"/>
  <c r="L94" i="1"/>
  <c r="L95" i="1"/>
  <c r="N117" i="1"/>
  <c r="U90" i="1"/>
  <c r="H90" i="1"/>
  <c r="S90" i="1" s="1"/>
  <c r="AA90" i="1" s="1"/>
  <c r="S89" i="1"/>
  <c r="AA89" i="1" s="1"/>
  <c r="L84" i="1"/>
  <c r="L85" i="1"/>
  <c r="L83" i="1"/>
  <c r="U86" i="1"/>
  <c r="H86" i="1"/>
  <c r="S86" i="1" s="1"/>
  <c r="AA86" i="1" s="1"/>
  <c r="G85" i="1"/>
  <c r="G83" i="1"/>
  <c r="G84" i="1"/>
  <c r="N85" i="1"/>
  <c r="N83" i="1"/>
  <c r="N84" i="1"/>
  <c r="U78" i="1"/>
  <c r="H78" i="1"/>
  <c r="S78" i="1" s="1"/>
  <c r="AA78" i="1" s="1"/>
  <c r="S77" i="1"/>
  <c r="AA77" i="1" s="1"/>
  <c r="J74" i="1"/>
  <c r="R74" i="1"/>
  <c r="S71" i="1"/>
  <c r="AA71" i="1" s="1"/>
  <c r="J68" i="1"/>
  <c r="L68" i="1"/>
  <c r="L67" i="1"/>
  <c r="S69" i="1"/>
  <c r="AA69" i="1" s="1"/>
  <c r="S65" i="1"/>
  <c r="AA65" i="1" s="1"/>
  <c r="J63" i="1"/>
  <c r="U62" i="1"/>
  <c r="H60" i="1" s="1"/>
  <c r="S60" i="1" s="1"/>
  <c r="AA60" i="1" s="1"/>
  <c r="H62" i="1"/>
  <c r="S62" i="1" s="1"/>
  <c r="AA62" i="1" s="1"/>
  <c r="S59" i="1"/>
  <c r="AA59" i="1" s="1"/>
  <c r="J57" i="1"/>
  <c r="J55" i="1"/>
  <c r="J56" i="1"/>
  <c r="U54" i="1"/>
  <c r="H54" i="1"/>
  <c r="S54" i="1" s="1"/>
  <c r="AA54" i="1" s="1"/>
  <c r="N51" i="1"/>
  <c r="N50" i="1"/>
  <c r="G51" i="1"/>
  <c r="G50" i="1"/>
  <c r="U52" i="1"/>
  <c r="H52" i="1"/>
  <c r="S52" i="1" s="1"/>
  <c r="AA52" i="1" s="1"/>
  <c r="U48" i="1"/>
  <c r="H48" i="1"/>
  <c r="S48" i="1" s="1"/>
  <c r="AA48" i="1" s="1"/>
  <c r="U46" i="1"/>
  <c r="H46" i="1"/>
  <c r="S46" i="1" s="1"/>
  <c r="AA46" i="1" s="1"/>
  <c r="U44" i="1"/>
  <c r="H44" i="1"/>
  <c r="S44" i="1" s="1"/>
  <c r="AA44" i="1" s="1"/>
  <c r="U42" i="1"/>
  <c r="H42" i="1"/>
  <c r="S42" i="1" s="1"/>
  <c r="AA42" i="1" s="1"/>
  <c r="U40" i="1"/>
  <c r="H40" i="1"/>
  <c r="S40" i="1" s="1"/>
  <c r="AA40" i="1" s="1"/>
  <c r="N37" i="1"/>
  <c r="N35" i="1"/>
  <c r="N36" i="1"/>
  <c r="G37" i="1"/>
  <c r="G35" i="1"/>
  <c r="G36" i="1"/>
  <c r="U38" i="1"/>
  <c r="H38" i="1"/>
  <c r="S38" i="1" s="1"/>
  <c r="AA38" i="1" s="1"/>
  <c r="J117" i="1"/>
  <c r="U82" i="1"/>
  <c r="H82" i="1"/>
  <c r="S82" i="1" s="1"/>
  <c r="AA82" i="1" s="1"/>
  <c r="S81" i="1"/>
  <c r="AA81" i="1" s="1"/>
  <c r="J79" i="1"/>
  <c r="R79" i="1"/>
  <c r="L63" i="1"/>
  <c r="L56" i="1"/>
  <c r="L57" i="1"/>
  <c r="L55" i="1"/>
  <c r="L50" i="1"/>
  <c r="L51" i="1"/>
  <c r="L36" i="1"/>
  <c r="L37" i="1"/>
  <c r="L35" i="1"/>
  <c r="J73" i="1"/>
  <c r="S11" i="1"/>
  <c r="AA11" i="1" s="1"/>
  <c r="J9" i="1"/>
  <c r="J7" i="1"/>
  <c r="J8" i="1"/>
  <c r="N5" i="1"/>
  <c r="N3" i="1"/>
  <c r="N2" i="1"/>
  <c r="N4" i="1"/>
  <c r="G5" i="1"/>
  <c r="G3" i="1"/>
  <c r="G2" i="1"/>
  <c r="G4" i="1"/>
  <c r="U6" i="1"/>
  <c r="H6" i="1"/>
  <c r="S6" i="1" s="1"/>
  <c r="AA6" i="1" s="1"/>
  <c r="L4" i="1"/>
  <c r="L5" i="1"/>
  <c r="L3" i="1"/>
  <c r="L2" i="1"/>
  <c r="N73" i="1"/>
  <c r="G67" i="1"/>
  <c r="U32" i="1"/>
  <c r="H32" i="1"/>
  <c r="S32" i="1" s="1"/>
  <c r="AA32" i="1" s="1"/>
  <c r="S31" i="1"/>
  <c r="AA31" i="1" s="1"/>
  <c r="U28" i="1"/>
  <c r="H28" i="1"/>
  <c r="S28" i="1" s="1"/>
  <c r="AA28" i="1" s="1"/>
  <c r="S27" i="1"/>
  <c r="AA27" i="1" s="1"/>
  <c r="U24" i="1"/>
  <c r="H24" i="1"/>
  <c r="S24" i="1" s="1"/>
  <c r="AA24" i="1" s="1"/>
  <c r="S23" i="1"/>
  <c r="AA23" i="1" s="1"/>
  <c r="L18" i="1"/>
  <c r="L19" i="1"/>
  <c r="L17" i="1"/>
  <c r="U20" i="1"/>
  <c r="H20" i="1"/>
  <c r="S20" i="1" s="1"/>
  <c r="AA20" i="1" s="1"/>
  <c r="G19" i="1"/>
  <c r="G17" i="1"/>
  <c r="G18" i="1"/>
  <c r="N19" i="1"/>
  <c r="N17" i="1"/>
  <c r="N18" i="1"/>
  <c r="L8" i="1"/>
  <c r="L9" i="1"/>
  <c r="L7" i="1"/>
  <c r="R8" i="1"/>
  <c r="R9" i="1"/>
  <c r="H18" i="1" l="1"/>
  <c r="S18" i="1" s="1"/>
  <c r="H19" i="1"/>
  <c r="S19" i="1" s="1"/>
  <c r="AA19" i="1" s="1"/>
  <c r="H17" i="1"/>
  <c r="S17" i="1" s="1"/>
  <c r="H4" i="1"/>
  <c r="S4" i="1" s="1"/>
  <c r="H3" i="1"/>
  <c r="S3" i="1" s="1"/>
  <c r="H5" i="1"/>
  <c r="S5" i="1" s="1"/>
  <c r="AA5" i="1" s="1"/>
  <c r="H2" i="1"/>
  <c r="S2" i="1" s="1"/>
  <c r="H157" i="1"/>
  <c r="S157" i="1" s="1"/>
  <c r="AA157" i="1" s="1"/>
  <c r="H156" i="1"/>
  <c r="S156" i="1" s="1"/>
  <c r="H155" i="1"/>
  <c r="S155" i="1" s="1"/>
  <c r="H8" i="1"/>
  <c r="S8" i="1" s="1"/>
  <c r="H7" i="1"/>
  <c r="S7" i="1" s="1"/>
  <c r="H9" i="1"/>
  <c r="S9" i="1" s="1"/>
  <c r="AA9" i="1" s="1"/>
  <c r="H79" i="1"/>
  <c r="S79" i="1" s="1"/>
  <c r="AA79" i="1" s="1"/>
  <c r="H94" i="1"/>
  <c r="S94" i="1" s="1"/>
  <c r="H95" i="1"/>
  <c r="S95" i="1" s="1"/>
  <c r="AA95" i="1" s="1"/>
  <c r="H36" i="1"/>
  <c r="S36" i="1" s="1"/>
  <c r="H37" i="1"/>
  <c r="S37" i="1" s="1"/>
  <c r="AA37" i="1" s="1"/>
  <c r="H35" i="1"/>
  <c r="S35" i="1" s="1"/>
  <c r="H50" i="1"/>
  <c r="S50" i="1" s="1"/>
  <c r="H51" i="1"/>
  <c r="S51" i="1" s="1"/>
  <c r="AA51" i="1" s="1"/>
  <c r="H84" i="1"/>
  <c r="S84" i="1" s="1"/>
  <c r="H85" i="1"/>
  <c r="S85" i="1" s="1"/>
  <c r="AA85" i="1" s="1"/>
  <c r="H83" i="1"/>
  <c r="S83" i="1" s="1"/>
  <c r="H100" i="1"/>
  <c r="S100" i="1" s="1"/>
  <c r="H101" i="1"/>
  <c r="S101" i="1" s="1"/>
  <c r="AA101" i="1" s="1"/>
  <c r="H99" i="1"/>
  <c r="S99" i="1" s="1"/>
  <c r="S113" i="1"/>
  <c r="AA113" i="1" s="1"/>
  <c r="H118" i="1"/>
  <c r="S118" i="1" s="1"/>
  <c r="AA118" i="1" s="1"/>
  <c r="H117" i="1"/>
  <c r="S117" i="1" s="1"/>
  <c r="H56" i="1"/>
  <c r="S56" i="1" s="1"/>
  <c r="H57" i="1"/>
  <c r="S57" i="1" s="1"/>
  <c r="AA57" i="1" s="1"/>
  <c r="H55" i="1"/>
  <c r="S55" i="1" s="1"/>
  <c r="S63" i="1"/>
  <c r="AA63" i="1" s="1"/>
  <c r="H67" i="1"/>
  <c r="S67" i="1" s="1"/>
  <c r="H68" i="1"/>
  <c r="S68" i="1" s="1"/>
  <c r="AA68" i="1" s="1"/>
  <c r="H74" i="1"/>
  <c r="S74" i="1" s="1"/>
  <c r="AA74" i="1" s="1"/>
  <c r="H73" i="1"/>
  <c r="S73" i="1" s="1"/>
  <c r="H130" i="1"/>
  <c r="S130" i="1" s="1"/>
  <c r="AA130" i="1" s="1"/>
  <c r="S137" i="1"/>
  <c r="AA137" i="1" s="1"/>
  <c r="H108" i="1"/>
  <c r="S108" i="1" s="1"/>
  <c r="H109" i="1"/>
  <c r="S109" i="1" s="1"/>
  <c r="AA109" i="1" s="1"/>
  <c r="H107" i="1"/>
  <c r="S107" i="1" s="1"/>
  <c r="H124" i="1"/>
  <c r="S124" i="1" s="1"/>
  <c r="AA124" i="1" s="1"/>
  <c r="H143" i="1"/>
  <c r="S143" i="1" s="1"/>
  <c r="AA143" i="1" s="1"/>
  <c r="H142" i="1"/>
  <c r="S142" i="1" s="1"/>
  <c r="H141" i="1"/>
  <c r="S141" i="1" s="1"/>
  <c r="H169" i="1"/>
  <c r="S169" i="1" s="1"/>
  <c r="AA169" i="1" s="1"/>
  <c r="H167" i="1"/>
  <c r="S167" i="1" s="1"/>
  <c r="H168" i="1"/>
  <c r="S168" i="1" s="1"/>
</calcChain>
</file>

<file path=xl/sharedStrings.xml><?xml version="1.0" encoding="utf-8"?>
<sst xmlns="http://schemas.openxmlformats.org/spreadsheetml/2006/main" count="391" uniqueCount="234">
  <si>
    <t>Code</t>
  </si>
  <si>
    <t>Omschrijving</t>
  </si>
  <si>
    <t>Hoeveelheid</t>
  </si>
  <si>
    <t>Eenheid</t>
  </si>
  <si>
    <t>Urennorm</t>
  </si>
  <si>
    <t>Uurtarief</t>
  </si>
  <si>
    <t>Urentotaal</t>
  </si>
  <si>
    <t>Loontotaal</t>
  </si>
  <si>
    <t>Materiaalnorm</t>
  </si>
  <si>
    <t>Materiaaltotaal</t>
  </si>
  <si>
    <t>Materieelnorm</t>
  </si>
  <si>
    <t>Materieeltotaal</t>
  </si>
  <si>
    <t>Onderaannemingsnorm</t>
  </si>
  <si>
    <t>Onderaannemingstotaal</t>
  </si>
  <si>
    <t>Stelpostnorm</t>
  </si>
  <si>
    <t>Stelposttotaal</t>
  </si>
  <si>
    <t>Overigenorm</t>
  </si>
  <si>
    <t>Overigetotaal</t>
  </si>
  <si>
    <t>Totaal</t>
  </si>
  <si>
    <t>Reken Uren</t>
  </si>
  <si>
    <t>Reken Loon</t>
  </si>
  <si>
    <t>Reken Materia</t>
  </si>
  <si>
    <t>Reken Materie</t>
  </si>
  <si>
    <t>Reken OA</t>
  </si>
  <si>
    <t>Reken Stelpost</t>
  </si>
  <si>
    <t>Reken Overig</t>
  </si>
  <si>
    <t>Normtotaal</t>
  </si>
  <si>
    <t>Hoev/eenh</t>
  </si>
  <si>
    <t>Project totalen</t>
  </si>
  <si>
    <t>ALGEMEEN</t>
  </si>
  <si>
    <t>00.17</t>
  </si>
  <si>
    <t>indirecte projectvoorzieningen; werkterreininrichting, onderhoudsvoorzieningen</t>
  </si>
  <si>
    <t>00.17.7892</t>
  </si>
  <si>
    <t>Bouw- en sloopafval in 3 m3 container afvoeren, inclusief container plaatsen en ophalen, huurprijs Plaatsingsperiode 6 weken. Inclusief verwerken afval en milieutoeslag.</t>
  </si>
  <si>
    <t>stk</t>
  </si>
  <si>
    <t>Bouw- en sloopafval in 3 m3 container afvoeren, inclusief plaatsen en ophalen container</t>
  </si>
  <si>
    <t>Bodemvoorzieningen</t>
  </si>
  <si>
    <t>11.11</t>
  </si>
  <si>
    <t>bodemvoorzieningen; grond, ontgravingen</t>
  </si>
  <si>
    <t>11.11.2296</t>
  </si>
  <si>
    <t>Fundering aanbouw ontgraven en aanvullen Ontgraven t.b.v. funderingssleuven, oppervlakte 9,4 m2 en diepte 0,53 m1. Uitklinking 20%. Aanvullen fundering + inklinking 20%. Sleufbreedte 800 mm.</t>
  </si>
  <si>
    <t>m3</t>
  </si>
  <si>
    <t>Uitzetten grondwerk</t>
  </si>
  <si>
    <t>uur</t>
  </si>
  <si>
    <t>Grond machinaal ontgraven</t>
  </si>
  <si>
    <t>Grond afvoeren</t>
  </si>
  <si>
    <t>Machinaal aanvullen t.p.v. fundering</t>
  </si>
  <si>
    <t>Zand en grond in 6 m3 container afvoeren, inclusief plaatsen en ophalen container</t>
  </si>
  <si>
    <t>Minigraver, gewicht 1.745 kg, graafdiepte max. 2.100 mm, vermogen 13,4 kW, brandstof diesel</t>
  </si>
  <si>
    <t>dag</t>
  </si>
  <si>
    <t>Trilplaat met aanzetslinger, gewicht 400 kg, slagkracht 60 kN, vermogen 13,5 kW, brandstof diesel</t>
  </si>
  <si>
    <t>Vloeren op grondslag</t>
  </si>
  <si>
    <t>13.22</t>
  </si>
  <si>
    <t>vloeren op grondslag; constructief, vloeren als gebouwonderdeel</t>
  </si>
  <si>
    <t>13.22.15600</t>
  </si>
  <si>
    <t>Betonvloer 120 mm dik aanbrengen met PS isolatie 100 mm en PE werkvloer, bouwstaal matten ? 5 - 150 x 150 mm, inclusief zandbed verdichten, circa 10 m2 oppervlakte Op zandbed met 100 mm PS-vloerisolatie, inclusief wapening ? 5-150x150 mm, pe-folie, randisolatie en betonvloer handmatig afwerken. Uitgangspunt: vloeroppervlakte 11 m2.</t>
  </si>
  <si>
    <t>m2</t>
  </si>
  <si>
    <t>Zandbed verdichten met trilplaat, maximaal 300 mm dik</t>
  </si>
  <si>
    <t>Zandbed egaliseren</t>
  </si>
  <si>
    <t>PE-folie aanbrengen op zandbed</t>
  </si>
  <si>
    <t>PS vloerisolatie aanbrengen</t>
  </si>
  <si>
    <t>Randisolatie bij betonvloer aanbrengen</t>
  </si>
  <si>
    <t>m1</t>
  </si>
  <si>
    <t>Betonblokjes leggen voor wapening, 6 stuks/m2</t>
  </si>
  <si>
    <t>Bouwstaalmatten leggen</t>
  </si>
  <si>
    <t>Beton storten met kruiwagen vanuit truckmixer</t>
  </si>
  <si>
    <t>Betonvloer handmatig afwerken</t>
  </si>
  <si>
    <t>PE-folie T200, transparant, dik 60 micron</t>
  </si>
  <si>
    <t>Isobouw vloerplaat EPS 100-SE, dikte 100 mm, Rd=2,75 m?.K/W</t>
  </si>
  <si>
    <t>Randisolatie betonvloer, dik 8 mm, breed 150 mm</t>
  </si>
  <si>
    <t>Betonblokjes, 85 x 65 mm, zonder draad, dekking 30 mm</t>
  </si>
  <si>
    <t>Bouwstaalmatten ? 5 - 150 x 150 mm</t>
  </si>
  <si>
    <t>Beton, C20/25-XC3-S3</t>
  </si>
  <si>
    <t>Funderingsconstructies</t>
  </si>
  <si>
    <t>16.12</t>
  </si>
  <si>
    <t>funderingsconstructies; voeten en balken, fundatie balken</t>
  </si>
  <si>
    <t>16.12.5392</t>
  </si>
  <si>
    <t>Strokenfundering aanbrengen met PE-werkvloer, afmeting 400 x 200 mm, tot 10 m1 lengte Bouwstaalmatten ? 6-150 (3,01kg/m2 incl. 4% knipverlies), betondekking 30 mm</t>
  </si>
  <si>
    <t>Bekisting stellen</t>
  </si>
  <si>
    <t>PE-folie aanbrengen als werkvloer, zijdelings 50 mm opzetten</t>
  </si>
  <si>
    <t>Bekisting verwijderen</t>
  </si>
  <si>
    <t>Steigerdelen, hoog 200 mm</t>
  </si>
  <si>
    <t>Bouwstaalmatten ? 6 - 150 x 150 mm</t>
  </si>
  <si>
    <t>16.14</t>
  </si>
  <si>
    <t>funderingsconstructies; voeten en balken, gevelwanden (-200)</t>
  </si>
  <si>
    <t>16.14.19265</t>
  </si>
  <si>
    <t>Fundering metselen met kalkzandsteen, amstelformaat (AF), vuilwerk, oppervlakte tot 15 m2 Calduran kalkzandsteen metselsteen, kleur wit/lichtgrijs, afmeting 214x102x72 mm (LxBxH). Gewicht 3 kg/stk. Verwerking 54,4 st/m2. Inclusief metselmortel (verbruik 15 kg/m2).</t>
  </si>
  <si>
    <t>Kalkzandsteen metselen</t>
  </si>
  <si>
    <t>Kalkzandsteen metselsteen, amstelformaat (AF)</t>
  </si>
  <si>
    <t>Metselmortel</t>
  </si>
  <si>
    <t>kg</t>
  </si>
  <si>
    <t>Buitenwanden</t>
  </si>
  <si>
    <t>21.10</t>
  </si>
  <si>
    <t>buitenwanden; niet constructief, algemeen (verzamelniveau)</t>
  </si>
  <si>
    <t>21.10.18565</t>
  </si>
  <si>
    <t>Loodstroken aanbrengen, lood NHL 15 kg/m2, breed 330 mm Bij diverse aansluitingen en afdichtingen in gevel en dak. Lood 15 ponds = 15 kg/m2; groen label; rollengte 6,00 ml voor stroken en 3,30 ml voor rolbreedte 100 cm.</t>
  </si>
  <si>
    <t>m</t>
  </si>
  <si>
    <t>Bladlood aanbrengen</t>
  </si>
  <si>
    <t>Bladlood, code 15 (15 kg/m2), kleurcode groen</t>
  </si>
  <si>
    <t>21.10.51456</t>
  </si>
  <si>
    <t>Voegwerk nieuw metselwerk, waalformaat, platvol doorgestreken, oppervlakte tot 25 m2 Voegwerk voor aanbouw/verbouw situatie. Ca. 24 m2 per dag, Verbruik voegmortel ca. 6,3 liter per m2.</t>
  </si>
  <si>
    <t>Voegwerk aanbrengen</t>
  </si>
  <si>
    <t>Voegmortel, zand/cement</t>
  </si>
  <si>
    <t>ltr</t>
  </si>
  <si>
    <t>21.10.69681</t>
  </si>
  <si>
    <t>RVS stootvoeg ventilatierooster bij bestaand metselwerk aanbrengen met Elofer 50 mm rooster, tot 5 stuks</t>
  </si>
  <si>
    <t>Uitboren van stootvoeg voor plaatsen van stootvoeg ventilatierooster</t>
  </si>
  <si>
    <t>Aanbrengen stootvoeg ventilatierooster</t>
  </si>
  <si>
    <t>RVS stootvoeg ventilatierooster 50 mm, Elofer</t>
  </si>
  <si>
    <t>21.11</t>
  </si>
  <si>
    <t>buitenwanden; niet constructief, massieve wanden</t>
  </si>
  <si>
    <t>21.11.10734</t>
  </si>
  <si>
    <t>Hoekprofiel stellen, enkel profiel inclusief stellatten/schoren. Inclusief wiggen/klissen en draadnagels</t>
  </si>
  <si>
    <t>Hoekprofiel stellen</t>
  </si>
  <si>
    <t>Afschrijving enkel hoek- of tussenprofiel</t>
  </si>
  <si>
    <t>Stellat/schoren</t>
  </si>
  <si>
    <t>Diversen (klis/wig/draadnagels)</t>
  </si>
  <si>
    <t>post</t>
  </si>
  <si>
    <t>21.12</t>
  </si>
  <si>
    <t>buitenwanden; niet constructief, spouwwanden</t>
  </si>
  <si>
    <t>21.12.12343</t>
  </si>
  <si>
    <t>Spouwmuur slopen, baksteen - kalkzandsteen, met elektrische breekhamer, tot 15 m2 oppervlakte Inclusief afvoer naar container op bouwplaats (max. 30 meter). Huur container en stortkosten.</t>
  </si>
  <si>
    <t>Spouwmuur, hardgrauw - kalkzandsteen, slopen met elektrische breekhamer</t>
  </si>
  <si>
    <t>Puin of afgekomen materiaal afvoeren en deponeren in container</t>
  </si>
  <si>
    <t>Elektrische breekhamer, gewicht ca. 10 kg, vermogen 1.500 Watt, voltage 230V</t>
  </si>
  <si>
    <t>Bouw- en sloopafval in container, inclusief transport en stortkosten</t>
  </si>
  <si>
    <t>21.12.19884</t>
  </si>
  <si>
    <t>Buitenspouwblad metselen met baksteen, handvorm waalformaat klinker, kleur zilverzand, schoonwerk, oppervlakte 15 - 75 m2 Gevelsteen Nebrah 4049, 210x100x50 mm (LxBxH), gewicht 1,9 kg/stk. Verwerking 76 stk/m2, metselmortel verbruik 19,8 ltr/m2 of 33,7 kg/m2 (inclusief verlies)</t>
  </si>
  <si>
    <t>Baksteen metselen</t>
  </si>
  <si>
    <t>Baksteen, handvorm WF klinker, kleur zilverzand</t>
  </si>
  <si>
    <t>Daken</t>
  </si>
  <si>
    <t>27.12</t>
  </si>
  <si>
    <t>daken; niet constructief, hellende daken</t>
  </si>
  <si>
    <t>27.12.69820</t>
  </si>
  <si>
    <t>Dakbeschot hellend dak aanbrengen met draadnagels, vuren g.g. delen dik 22 mm, tengels en panlatten 21 x 47 mm, tot 25 m2 dakoppervlak Kwaliteit vuren gesch./gepl. met velling, FSC Mixed 70%.</t>
  </si>
  <si>
    <t>Dakbeschot aanbrengen, met draadnagels</t>
  </si>
  <si>
    <t>Dampopen folie aanbrengen bij hellend dak</t>
  </si>
  <si>
    <t>Daktengels aanbrengen, h.o.h. 600 mm</t>
  </si>
  <si>
    <t>Panlatten aanbrengen</t>
  </si>
  <si>
    <t>Vuren, g.g.-delen, 22 x 125 mm</t>
  </si>
  <si>
    <t>Dampopen waterdichte folie, MI Tyvek Roofliner 2460, dik 0,17 mm</t>
  </si>
  <si>
    <t>Vurenhout klasse C FSC, ge?galiseerd, 22 x 50 mm</t>
  </si>
  <si>
    <t>Nieten en bevestigingsmiddelen timmerwerk</t>
  </si>
  <si>
    <t>27.22</t>
  </si>
  <si>
    <t>daken; constructief, hellende daken</t>
  </si>
  <si>
    <t>27.22.39478</t>
  </si>
  <si>
    <t>Houten sporen aanbrengen voor sporenkap, balken vurenhout C, geschaafd, 58 x 156 mm Afmeting sporen 58 x 156 mm</t>
  </si>
  <si>
    <t>Houten sporen voor dak aanbrengen</t>
  </si>
  <si>
    <t>Vurenhout klasse C FSC, geschaafd, 58 x 156 mm</t>
  </si>
  <si>
    <t>Bevestigingsmiddelen timmerwerk</t>
  </si>
  <si>
    <t>Hoofddraagconstructies</t>
  </si>
  <si>
    <t>28.11</t>
  </si>
  <si>
    <t>hoofddraagconstructies; kolommen en liggers, kolom-/liggerconstructies</t>
  </si>
  <si>
    <t>28.11.15964</t>
  </si>
  <si>
    <t>Stalen hoeklijn handmatig aanbrengen boven 1/2-steens muuropening, thermisch verzinkt, 200x100x10 mm Stalen hoeklijn, 200x100x10 mm (23,4 kg/m1), thermisch verzinkt volgens NEN-EN-ISO 1461. Overspanning 2.000 - 2.500 mm. Transport naar binnen, leggen handmatig en aanvoegen.</t>
  </si>
  <si>
    <t>Transport stalen hoeklijn</t>
  </si>
  <si>
    <t>Stalen hoeklijn aanbrengen, handmatig</t>
  </si>
  <si>
    <t>Stalen hoeklijn aanvoegen</t>
  </si>
  <si>
    <t>Stalen hoeklijn, 200x100x10 mm, verzinkt</t>
  </si>
  <si>
    <t>Voegmortel</t>
  </si>
  <si>
    <t>Buitenwandopeningen</t>
  </si>
  <si>
    <t>31.20</t>
  </si>
  <si>
    <t>buitenwandopeningen; gevuld met ramen, algemeen (verzamelniveau)</t>
  </si>
  <si>
    <t>31.20.35675</t>
  </si>
  <si>
    <t>Kozijnaftimmering aanbrengen, multiplex dagstuk, breedte tot 150 mm. Standaard aftimmerlat (koplat).</t>
  </si>
  <si>
    <t>Kozijn aftimmeren met multiplex dagstuk</t>
  </si>
  <si>
    <t>Okoum? wit gegrond, B/BB ext, dik 10 mm</t>
  </si>
  <si>
    <t>31.20.46602</t>
  </si>
  <si>
    <t>Vensterbank aanbrengen en stellen, Plastica type Softline 250x40 mm, lengte tot 10 m1 Speciaal geperste spaanplaat met een slijtagebestandige HPL toplaag. Spaanplaat dik 19 mm en HPL toplaag 2x0,8 mm. Voorzijde voorzien van een dubbele ronding (radius 4 mm), neusdiktes (lange zijde) 40 mm.</t>
  </si>
  <si>
    <t>Vensterbank, met kunststof toplaag, aanbrengen</t>
  </si>
  <si>
    <t>Plastica vensterbank, Softline breed 250 mm, lengte 4100 mm</t>
  </si>
  <si>
    <t>Bevestigingsmateriaal vensterbank</t>
  </si>
  <si>
    <t>31.21</t>
  </si>
  <si>
    <t>buitenwandopeningen; gevuld met ramen, gesloten ramen</t>
  </si>
  <si>
    <t>31.21.48674</t>
  </si>
  <si>
    <t>Hardhouten gevelkozijn met 2x draai-kiep raam en vast glas aanbrengen, kozijnhout 114 mm met HR++ glas, afmeting 2.600 x 1.600 mm (bxh) Kozijnhout 114 x 80 mm. Hardhout meranti, klasse A, gelamineerd en gevingerlast. Komo certificaat en inbraakwerendheid klasse 2. Inclusief spouwlatten, folie, hijsvoorzieningen, e.d.</t>
  </si>
  <si>
    <t>Stelwerk hardhouten gevelkozijn</t>
  </si>
  <si>
    <t>Hardhouten gevelkozijn met 2x draai-kiep raam en vast glas, kozijnhout 114 mm, HR++ glas, afmeting 2.600 x 1.600 mm</t>
  </si>
  <si>
    <t>Toeslag prefab concept gevelkozijnen</t>
  </si>
  <si>
    <t>Bijkomende kosten gevelkozijnen, o.a. stellatten, ankerwerk, klissen, e.d.</t>
  </si>
  <si>
    <t>Transportkosten gevelkozijnen</t>
  </si>
  <si>
    <t>31.21.48890</t>
  </si>
  <si>
    <t>Hardhouten gevelkozijn met draai-kiep raam en vastglas boven, kozijnhout 114 mm met HR++ glas, afmeting 800 x 1.900 mm (bxh) Kozijnhout 114 x 80 mm. Hardhout meranti, klasse A, gelamineerd en gevingerlast. Komo certificaat en inbraakwerendheid klasse 2. Inclusief spouwlatten, folie, hijsvoorzieningen, e.d.</t>
  </si>
  <si>
    <t>Hardhouten gevelkozijn met draai-kiepraam en vast glas boven, kozijnhout 114 mm, HR++ glas, afmeting 800 x 1.900 mm</t>
  </si>
  <si>
    <t>31.21.72456</t>
  </si>
  <si>
    <t>Hardhouten gevelkozijn met 2x draai-kiep raam en 1x vast glas aanbrengen, kozijnhout 114 mm met HR++ glas, afmeting 2.600 x 700 mm (bxh) Kozijnhout 114 x 80 mm. Hardhout meranti, klasse A, gelamineerd en gevingerlast. Komo certificaat en inbraakwerendheid klasse 2. Inclusief spouwlatten, folie, hijsvoorzieningen, e.d.</t>
  </si>
  <si>
    <t>Hardhouten gevelkozijn met 2x draai-kiep raam en vast glas, kozijnhout 114 mm, HR++ glas, afmeting 2.600 x 700 mm</t>
  </si>
  <si>
    <t>31.22</t>
  </si>
  <si>
    <t>buitenwandopeningen; gevuld met ramen, ramen draaiend aan ??n kant</t>
  </si>
  <si>
    <t>31.22.12445</t>
  </si>
  <si>
    <t>Slopen raamkozijn en afvoeren naar container, raamoppervlakte 2 - 4 m2 Inclusief afvoer naar container op bouwplaats (max. 30 meter).</t>
  </si>
  <si>
    <t>Raamkozijn verwijderen, excl. stempeling</t>
  </si>
  <si>
    <t>Kozijn afvoeren en deponeren in container</t>
  </si>
  <si>
    <t>Binnenwandafwerkingen</t>
  </si>
  <si>
    <t>42.12</t>
  </si>
  <si>
    <t>binnenwandafwerkingen; bekledingen</t>
  </si>
  <si>
    <t>42.12.69382</t>
  </si>
  <si>
    <t>Voorzetwand aanbrengen met houten stijlen en eenzijdig 30 minuten brandwerende platen Promatect 100 dik 10 mm, tot 5 m2 wand Houten stijlen 44 x 70 mm h.o.h. 600 mm. Met 60 mm steenwolisolatie tussen de stijlen. Blokkering steenwol met stroken Promatect breed 100 mm, bevestigd op achterzijde stijlen met schroeven.</t>
  </si>
  <si>
    <t>Stijlen scheidingswand aanbrengen</t>
  </si>
  <si>
    <t>Strook brandwerende plaat aanbrengen op achterzijde regelwerk</t>
  </si>
  <si>
    <t>Isolatie aanbrengen tussen stijlen/regelwerk</t>
  </si>
  <si>
    <t>Brandwerende platen aanbrengen</t>
  </si>
  <si>
    <t>Naden plamuren</t>
  </si>
  <si>
    <t>Vurenhout klasse C FSC, geschaafd, 44 x 70 mm</t>
  </si>
  <si>
    <t>Strook brandwerende bouwplaat, Promatect 100, dik 10 mm, breed 100 mm</t>
  </si>
  <si>
    <t>Steenwol isolatieplaat, Rockwool RockSono Base, dik 60 mm, Rd = 1,60 m?.K/W</t>
  </si>
  <si>
    <t>Brandwerende bouwplaat, Promatect 100, dik 10 mm</t>
  </si>
  <si>
    <t>Promat Promaseal AG acrylaatkit</t>
  </si>
  <si>
    <t>koker</t>
  </si>
  <si>
    <t>Plafondafwerkingen</t>
  </si>
  <si>
    <t>45.22</t>
  </si>
  <si>
    <t>plafondafwerkingen; niet verlaagd, bekledingen</t>
  </si>
  <si>
    <t>45.22.15354</t>
  </si>
  <si>
    <t>Plafond aanbrengen, gipskartonplaat 9,5 mm op vuren regels 22 x 50 mm (ruw), h.o.h. 300 mm tegen balklaag, met glaswolisolatie en dampdichte folie Gipsplaten dik 9,5 mm, tegen regelwerk 22 x 50 mm (ruw). Dampdichte folie en minerale glaswolisolatie dik 100 mm</t>
  </si>
  <si>
    <t>Aanbrengen vuren regelwerk 20 x 45 mm</t>
  </si>
  <si>
    <t>Aanbrengen plafondisolatie, minerale wol</t>
  </si>
  <si>
    <t>Aanbrengen dampdichte folie, binnenzijde</t>
  </si>
  <si>
    <t>Gipsplafondplaten tegen regelwerk aanbrengen</t>
  </si>
  <si>
    <t>Glaswolisolatie, Isover Sonepanel, dik 100 mm</t>
  </si>
  <si>
    <t>Dampremmende folie, Miofol AVS4</t>
  </si>
  <si>
    <t>Gipskartonplaat Knauf AK, dik 9,5 mm</t>
  </si>
  <si>
    <t>Dakafwerkingen</t>
  </si>
  <si>
    <t>47.12</t>
  </si>
  <si>
    <t>dakafwerkingen; afwerkingen, hellende dakafwerkingen</t>
  </si>
  <si>
    <t>47.12.83322</t>
  </si>
  <si>
    <t>Zinkbekleding op dak erker woning aanbrengen tot 5 m2 dak zinkbekleding aanbrengen.</t>
  </si>
  <si>
    <t>Aanbrengen klangen aan roeflatten</t>
  </si>
  <si>
    <t>Aanbrengen roeflatten op dak</t>
  </si>
  <si>
    <t>Aanbrengen dekplaten</t>
  </si>
  <si>
    <t>Ombuigen klangen en op lengte knippen</t>
  </si>
  <si>
    <t>Zinken klangen, 50 x 230 mm, dik 1,10 mm</t>
  </si>
  <si>
    <t>Roeflatten, 50 x 60 mm</t>
  </si>
  <si>
    <t>Zinken platen, dik 1,10 mm, breed 890 mm</t>
  </si>
  <si>
    <t>Toeslag (klein) materiaal, materieel, diversen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</si>
</sst>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0.00000"/>
  </numFmts>
  <fonts count="21"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8"/>
      <color rgb="FF669933"/>
      <name val="Tahoma"/>
      <family val="2"/>
    </font>
    <font>
      <b/>
      <sz val="8"/>
      <color rgb="FF800000"/>
      <name val="Tahoma"/>
      <family val="2"/>
    </font>
    <font>
      <sz val="8"/>
      <color theme="1"/>
      <name val="Tahoma"/>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0C0C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5F5F5"/>
      </left>
      <right style="medium">
        <color rgb="FFF5F5F5"/>
      </right>
      <top style="medium">
        <color rgb="FFF5F5F5"/>
      </top>
      <bottom style="medium">
        <color rgb="FFF5F5F5"/>
      </bottom>
      <diagonal/>
    </border>
    <border>
      <left/>
      <right style="medium">
        <color rgb="FFF5F5F5"/>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6">
    <xf numFmtId="0" fontId="0" fillId="0" borderId="0" xfId="0"/>
    <xf numFmtId="0" fontId="18" fillId="33" borderId="10" xfId="0" applyFont="1" applyFill="1" applyBorder="1" applyAlignment="1">
      <alignment horizontal="left" vertical="center" wrapText="1"/>
    </xf>
    <xf numFmtId="0" fontId="19" fillId="0" borderId="10" xfId="0" applyFont="1" applyBorder="1" applyAlignment="1">
      <alignment vertical="top" wrapText="1"/>
    </xf>
    <xf numFmtId="0" fontId="20" fillId="0" borderId="10" xfId="0" applyFont="1" applyBorder="1" applyAlignment="1">
      <alignment vertical="top" wrapText="1"/>
    </xf>
    <xf numFmtId="0" fontId="18" fillId="34" borderId="10" xfId="0" applyFont="1" applyFill="1" applyBorder="1" applyAlignment="1">
      <alignment horizontal="left" vertical="center" wrapText="1"/>
    </xf>
    <xf numFmtId="49" fontId="18" fillId="34" borderId="10" xfId="0" applyNumberFormat="1" applyFont="1" applyFill="1" applyBorder="1" applyAlignment="1">
      <alignment horizontal="left" vertical="center" wrapText="1"/>
    </xf>
    <xf numFmtId="49" fontId="18" fillId="33" borderId="10" xfId="0" applyNumberFormat="1" applyFont="1" applyFill="1" applyBorder="1" applyAlignment="1">
      <alignment horizontal="left" vertical="center" wrapText="1"/>
    </xf>
    <xf numFmtId="49" fontId="19" fillId="0" borderId="10" xfId="0" applyNumberFormat="1" applyFont="1" applyBorder="1" applyAlignment="1">
      <alignment vertical="top" wrapText="1"/>
    </xf>
    <xf numFmtId="49" fontId="20" fillId="0" borderId="10" xfId="0" applyNumberFormat="1" applyFont="1" applyBorder="1" applyAlignment="1">
      <alignment vertical="top" wrapText="1"/>
    </xf>
    <xf numFmtId="49" fontId="0" fillId="0" borderId="0" xfId="0" applyNumberFormat="1"/>
    <xf numFmtId="4" fontId="18" fillId="34" borderId="10" xfId="0" applyNumberFormat="1" applyFont="1" applyFill="1" applyBorder="1" applyAlignment="1">
      <alignment horizontal="right" vertical="center" wrapText="1"/>
    </xf>
    <xf numFmtId="4" fontId="18" fillId="33" borderId="10" xfId="0" applyNumberFormat="1" applyFont="1" applyFill="1" applyBorder="1" applyAlignment="1">
      <alignment horizontal="right" vertical="center" wrapText="1"/>
    </xf>
    <xf numFmtId="4" fontId="19" fillId="0" borderId="10" xfId="0" applyNumberFormat="1" applyFont="1" applyBorder="1" applyAlignment="1">
      <alignment horizontal="right" vertical="top" wrapText="1"/>
    </xf>
    <xf numFmtId="4" fontId="20" fillId="0" borderId="10" xfId="0" applyNumberFormat="1" applyFont="1" applyBorder="1" applyAlignment="1">
      <alignment horizontal="right" vertical="top" wrapText="1"/>
    </xf>
    <xf numFmtId="4" fontId="0" fillId="0" borderId="0" xfId="0" applyNumberFormat="1"/>
    <xf numFmtId="4" fontId="18" fillId="34" borderId="10" xfId="0" applyNumberFormat="1" applyFont="1" applyFill="1" applyBorder="1" applyAlignment="1">
      <alignment horizontal="left" vertical="center" wrapText="1"/>
    </xf>
    <xf numFmtId="4" fontId="18" fillId="33" borderId="10" xfId="0" applyNumberFormat="1" applyFont="1" applyFill="1" applyBorder="1" applyAlignment="1">
      <alignment horizontal="left" vertical="center" wrapText="1"/>
    </xf>
    <xf numFmtId="4" fontId="19" fillId="0" borderId="10" xfId="0" applyNumberFormat="1" applyFont="1" applyBorder="1" applyAlignment="1">
      <alignment vertical="top" wrapText="1"/>
    </xf>
    <xf numFmtId="4" fontId="20" fillId="0" borderId="10" xfId="0" applyNumberFormat="1" applyFont="1" applyBorder="1" applyAlignment="1">
      <alignment vertical="top" wrapText="1"/>
    </xf>
    <xf numFmtId="4" fontId="20" fillId="0" borderId="10" xfId="0" applyNumberFormat="1" applyFont="1" applyBorder="1" applyAlignment="1">
      <alignment horizontal="right" wrapText="1"/>
    </xf>
    <xf numFmtId="4" fontId="0" fillId="0" borderId="11" xfId="0" applyNumberFormat="1" applyBorder="1"/>
    <xf numFmtId="168" fontId="18" fillId="34" borderId="10" xfId="0" applyNumberFormat="1" applyFont="1" applyFill="1" applyBorder="1" applyAlignment="1">
      <alignment horizontal="right" vertical="center" wrapText="1"/>
    </xf>
    <xf numFmtId="168" fontId="18" fillId="33" borderId="10" xfId="0" applyNumberFormat="1" applyFont="1" applyFill="1" applyBorder="1" applyAlignment="1">
      <alignment horizontal="right" vertical="center" wrapText="1"/>
    </xf>
    <xf numFmtId="168" fontId="19" fillId="0" borderId="10" xfId="0" applyNumberFormat="1" applyFont="1" applyBorder="1" applyAlignment="1">
      <alignment horizontal="right" vertical="top" wrapText="1"/>
    </xf>
    <xf numFmtId="168" fontId="20" fillId="0" borderId="10" xfId="0" applyNumberFormat="1" applyFont="1" applyBorder="1" applyAlignment="1">
      <alignment horizontal="right" vertical="top" wrapText="1"/>
    </xf>
    <xf numFmtId="168"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D72A6-7778-4236-9B73-8EA7B2AFBC19}">
  <dimension ref="A1:AB177"/>
  <sheetViews>
    <sheetView showGridLines="0" tabSelected="1" workbookViewId="0">
      <pane ySplit="2" topLeftCell="A3" activePane="bottomLeft" state="frozenSplit"/>
      <selection pane="bottomLeft" activeCell="B9" sqref="B9"/>
    </sheetView>
  </sheetViews>
  <sheetFormatPr defaultRowHeight="15" x14ac:dyDescent="0.25"/>
  <cols>
    <col min="1" max="1" width="10.85546875" style="9" bestFit="1" customWidth="1"/>
    <col min="2" max="2" width="36.5703125" bestFit="1" customWidth="1"/>
    <col min="3" max="3" width="11" style="14" bestFit="1" customWidth="1"/>
    <col min="4" max="4" width="7.28515625" style="14" bestFit="1" customWidth="1"/>
    <col min="5" max="5" width="9.140625" style="25"/>
    <col min="6" max="6" width="8.28515625" style="14" bestFit="1" customWidth="1"/>
    <col min="7" max="8" width="9.7109375" style="14" bestFit="1" customWidth="1"/>
    <col min="9" max="9" width="13.140625" style="14" bestFit="1" customWidth="1"/>
    <col min="10" max="10" width="13.7109375" style="14" bestFit="1" customWidth="1"/>
    <col min="11" max="11" width="13.140625" style="14" bestFit="1" customWidth="1"/>
    <col min="12" max="12" width="13.7109375" style="14" bestFit="1" customWidth="1"/>
    <col min="13" max="13" width="20.28515625" style="14" bestFit="1" customWidth="1"/>
    <col min="14" max="14" width="20.85546875" style="14" bestFit="1" customWidth="1"/>
    <col min="15" max="15" width="12" style="14" bestFit="1" customWidth="1"/>
    <col min="16" max="16" width="12.5703125" style="14" bestFit="1" customWidth="1"/>
    <col min="17" max="17" width="11.5703125" style="14" bestFit="1" customWidth="1"/>
    <col min="18" max="18" width="12.140625" style="14" bestFit="1" customWidth="1"/>
    <col min="19" max="19" width="8.85546875" style="14" bestFit="1" customWidth="1"/>
    <col min="20" max="21" width="10.42578125" style="14" hidden="1" customWidth="1"/>
    <col min="22" max="23" width="12.85546875" style="14" hidden="1" customWidth="1"/>
    <col min="24" max="24" width="8.85546875" style="14" hidden="1" customWidth="1"/>
    <col min="25" max="25" width="13.42578125" style="14" hidden="1" customWidth="1"/>
    <col min="26" max="26" width="11.85546875" style="14" hidden="1" customWidth="1"/>
    <col min="27" max="27" width="10.140625" style="14" bestFit="1" customWidth="1"/>
    <col min="28" max="28" width="10" style="14" bestFit="1" customWidth="1"/>
  </cols>
  <sheetData>
    <row r="1" spans="1:28" ht="15.75" thickBot="1" x14ac:dyDescent="0.3">
      <c r="A1" s="5" t="s">
        <v>0</v>
      </c>
      <c r="B1" s="4" t="s">
        <v>1</v>
      </c>
      <c r="C1" s="10" t="s">
        <v>2</v>
      </c>
      <c r="D1" s="15" t="s">
        <v>3</v>
      </c>
      <c r="E1" s="21" t="s">
        <v>4</v>
      </c>
      <c r="F1" s="10" t="s">
        <v>5</v>
      </c>
      <c r="G1" s="10" t="s">
        <v>6</v>
      </c>
      <c r="H1" s="10" t="s">
        <v>7</v>
      </c>
      <c r="I1" s="10" t="s">
        <v>8</v>
      </c>
      <c r="J1" s="10" t="s">
        <v>9</v>
      </c>
      <c r="K1" s="10" t="s">
        <v>10</v>
      </c>
      <c r="L1" s="10" t="s">
        <v>11</v>
      </c>
      <c r="M1" s="10" t="s">
        <v>12</v>
      </c>
      <c r="N1" s="10" t="s">
        <v>13</v>
      </c>
      <c r="O1" s="10" t="s">
        <v>14</v>
      </c>
      <c r="P1" s="10" t="s">
        <v>15</v>
      </c>
      <c r="Q1" s="10" t="s">
        <v>16</v>
      </c>
      <c r="R1" s="10" t="s">
        <v>17</v>
      </c>
      <c r="S1" s="10" t="s">
        <v>18</v>
      </c>
      <c r="T1" s="10" t="s">
        <v>19</v>
      </c>
      <c r="U1" s="10" t="s">
        <v>20</v>
      </c>
      <c r="V1" s="10" t="s">
        <v>21</v>
      </c>
      <c r="W1" s="10" t="s">
        <v>22</v>
      </c>
      <c r="X1" s="10" t="s">
        <v>23</v>
      </c>
      <c r="Y1" s="10" t="s">
        <v>24</v>
      </c>
      <c r="Z1" s="10" t="s">
        <v>25</v>
      </c>
      <c r="AA1" s="10" t="s">
        <v>26</v>
      </c>
      <c r="AB1" s="10" t="s">
        <v>27</v>
      </c>
    </row>
    <row r="2" spans="1:28" ht="15.75" thickBot="1" x14ac:dyDescent="0.3">
      <c r="A2" s="6"/>
      <c r="B2" s="1" t="s">
        <v>28</v>
      </c>
      <c r="C2" s="11"/>
      <c r="D2" s="16"/>
      <c r="E2" s="22"/>
      <c r="F2" s="11"/>
      <c r="G2" s="11">
        <f>SUM(T3:T65535)</f>
        <v>50.581350000000008</v>
      </c>
      <c r="H2" s="11">
        <f>SUM(U3:U65535)</f>
        <v>2784.2569859999985</v>
      </c>
      <c r="I2" s="11"/>
      <c r="J2" s="11">
        <f>SUM(V3:V65535)</f>
        <v>8574.6655999999984</v>
      </c>
      <c r="K2" s="11"/>
      <c r="L2" s="11">
        <f>SUM(W3:W65535)</f>
        <v>0</v>
      </c>
      <c r="M2" s="11"/>
      <c r="N2" s="11">
        <f>SUM(X3:X65535)</f>
        <v>0</v>
      </c>
      <c r="O2" s="11"/>
      <c r="P2" s="11">
        <f>SUM(Y3:Y65535)</f>
        <v>0</v>
      </c>
      <c r="Q2" s="11"/>
      <c r="R2" s="11">
        <f>SUM(Z3:Z65535)</f>
        <v>0</v>
      </c>
      <c r="S2" s="11">
        <f t="shared" ref="S2:S33" si="0">SUM(H2,J2,L2,N2,R2)</f>
        <v>11358.922585999997</v>
      </c>
      <c r="AB2" s="20"/>
    </row>
    <row r="3" spans="1:28" ht="15.75" thickBot="1" x14ac:dyDescent="0.3">
      <c r="A3" s="7">
        <v>0</v>
      </c>
      <c r="B3" s="2" t="s">
        <v>29</v>
      </c>
      <c r="C3" s="12">
        <v>0</v>
      </c>
      <c r="D3" s="17"/>
      <c r="E3" s="23"/>
      <c r="F3" s="12"/>
      <c r="G3" s="12">
        <f>SUM(T4:T6)</f>
        <v>0</v>
      </c>
      <c r="H3" s="12">
        <f>SUM(U4:U6)</f>
        <v>0</v>
      </c>
      <c r="I3" s="12"/>
      <c r="J3" s="12">
        <f>SUM(V4:V6)</f>
        <v>239.66</v>
      </c>
      <c r="K3" s="12"/>
      <c r="L3" s="12">
        <f>SUM(W4:W6)</f>
        <v>0</v>
      </c>
      <c r="M3" s="12"/>
      <c r="N3" s="12">
        <f>SUM(X4:X6)</f>
        <v>0</v>
      </c>
      <c r="O3" s="12"/>
      <c r="P3" s="12">
        <f>SUM(Y4:Y6)</f>
        <v>0</v>
      </c>
      <c r="Q3" s="12"/>
      <c r="R3" s="12">
        <f>SUM(Z4:Z6)</f>
        <v>0</v>
      </c>
      <c r="S3" s="12">
        <f t="shared" si="0"/>
        <v>239.66</v>
      </c>
      <c r="T3" s="12"/>
      <c r="U3" s="12"/>
      <c r="V3" s="12"/>
      <c r="W3" s="12"/>
      <c r="X3" s="12"/>
      <c r="Y3" s="12"/>
      <c r="Z3" s="12"/>
      <c r="AA3" s="12">
        <f t="shared" ref="AA3:AA34" si="1">IF(C3&gt;0,S3/C3,0)</f>
        <v>0</v>
      </c>
      <c r="AB3" s="12">
        <v>0</v>
      </c>
    </row>
    <row r="4" spans="1:28" ht="32.25" thickBot="1" x14ac:dyDescent="0.3">
      <c r="A4" s="7" t="s">
        <v>30</v>
      </c>
      <c r="B4" s="2" t="s">
        <v>31</v>
      </c>
      <c r="C4" s="12">
        <v>0</v>
      </c>
      <c r="D4" s="17"/>
      <c r="E4" s="23"/>
      <c r="F4" s="12"/>
      <c r="G4" s="12">
        <f>SUM(T5:T6)</f>
        <v>0</v>
      </c>
      <c r="H4" s="12">
        <f>SUM(U5:U6)</f>
        <v>0</v>
      </c>
      <c r="I4" s="12"/>
      <c r="J4" s="12">
        <f>SUM(V5:V6)</f>
        <v>239.66</v>
      </c>
      <c r="K4" s="12"/>
      <c r="L4" s="12">
        <f>SUM(W5:W6)</f>
        <v>0</v>
      </c>
      <c r="M4" s="12"/>
      <c r="N4" s="12">
        <f>SUM(X5:X6)</f>
        <v>0</v>
      </c>
      <c r="O4" s="12"/>
      <c r="P4" s="12">
        <f>SUM(Y5:Y6)</f>
        <v>0</v>
      </c>
      <c r="Q4" s="12"/>
      <c r="R4" s="12">
        <f>SUM(Z5:Z6)</f>
        <v>0</v>
      </c>
      <c r="S4" s="12">
        <f t="shared" si="0"/>
        <v>239.66</v>
      </c>
      <c r="T4" s="12"/>
      <c r="U4" s="12"/>
      <c r="V4" s="12"/>
      <c r="W4" s="12"/>
      <c r="X4" s="12"/>
      <c r="Y4" s="12"/>
      <c r="Z4" s="12"/>
      <c r="AA4" s="12">
        <f t="shared" si="1"/>
        <v>0</v>
      </c>
      <c r="AB4" s="12">
        <v>0</v>
      </c>
    </row>
    <row r="5" spans="1:28" ht="53.25" thickBot="1" x14ac:dyDescent="0.3">
      <c r="A5" s="7" t="s">
        <v>32</v>
      </c>
      <c r="B5" s="2" t="s">
        <v>33</v>
      </c>
      <c r="C5" s="12">
        <v>1</v>
      </c>
      <c r="D5" s="17" t="s">
        <v>34</v>
      </c>
      <c r="E5" s="23"/>
      <c r="F5" s="12"/>
      <c r="G5" s="12">
        <f>SUM(T6:T6)</f>
        <v>0</v>
      </c>
      <c r="H5" s="12">
        <f>SUM(U6:U6)</f>
        <v>0</v>
      </c>
      <c r="I5" s="12"/>
      <c r="J5" s="12">
        <f>SUM(V6:V6)</f>
        <v>239.66</v>
      </c>
      <c r="K5" s="12"/>
      <c r="L5" s="12">
        <f>SUM(W6:W6)</f>
        <v>0</v>
      </c>
      <c r="M5" s="12"/>
      <c r="N5" s="12">
        <f>SUM(X6:X6)</f>
        <v>0</v>
      </c>
      <c r="O5" s="12"/>
      <c r="P5" s="12">
        <f>SUM(Y6:Y6)</f>
        <v>0</v>
      </c>
      <c r="Q5" s="12"/>
      <c r="R5" s="12">
        <f>SUM(Z6:Z6)</f>
        <v>0</v>
      </c>
      <c r="S5" s="12">
        <f t="shared" si="0"/>
        <v>239.66</v>
      </c>
      <c r="T5" s="12"/>
      <c r="U5" s="12"/>
      <c r="V5" s="12"/>
      <c r="W5" s="12"/>
      <c r="X5" s="12"/>
      <c r="Y5" s="12"/>
      <c r="Z5" s="12"/>
      <c r="AA5" s="12">
        <f t="shared" si="1"/>
        <v>239.66</v>
      </c>
      <c r="AB5" s="12">
        <v>1</v>
      </c>
    </row>
    <row r="6" spans="1:28" ht="21.75" thickBot="1" x14ac:dyDescent="0.3">
      <c r="A6" s="8"/>
      <c r="B6" s="3" t="s">
        <v>35</v>
      </c>
      <c r="C6" s="13">
        <f>C5*AB6</f>
        <v>1</v>
      </c>
      <c r="D6" s="18" t="s">
        <v>34</v>
      </c>
      <c r="E6" s="24"/>
      <c r="F6" s="13"/>
      <c r="G6" s="13">
        <f>C6*E6</f>
        <v>0</v>
      </c>
      <c r="H6" s="13">
        <f>G6*F6</f>
        <v>0</v>
      </c>
      <c r="I6" s="13">
        <v>239.66</v>
      </c>
      <c r="J6" s="13">
        <f>C6*I6</f>
        <v>239.66</v>
      </c>
      <c r="K6" s="13">
        <v>0</v>
      </c>
      <c r="L6" s="13">
        <f>C6*K6</f>
        <v>0</v>
      </c>
      <c r="M6" s="13">
        <v>0</v>
      </c>
      <c r="N6" s="13">
        <f>C6*M6</f>
        <v>0</v>
      </c>
      <c r="O6" s="13">
        <v>0</v>
      </c>
      <c r="P6" s="13">
        <f>O6*M6</f>
        <v>0</v>
      </c>
      <c r="Q6" s="13">
        <v>0</v>
      </c>
      <c r="R6" s="13">
        <f>C6*Q6</f>
        <v>0</v>
      </c>
      <c r="S6" s="19">
        <f t="shared" si="0"/>
        <v>239.66</v>
      </c>
      <c r="T6" s="13">
        <f>C6*E6</f>
        <v>0</v>
      </c>
      <c r="U6" s="13">
        <f>G6*F6</f>
        <v>0</v>
      </c>
      <c r="V6" s="13">
        <f>C6*I6</f>
        <v>239.66</v>
      </c>
      <c r="W6" s="13">
        <f>C6*K6</f>
        <v>0</v>
      </c>
      <c r="X6" s="13">
        <f>C6*M6</f>
        <v>0</v>
      </c>
      <c r="Y6" s="13">
        <f>O6*M6</f>
        <v>0</v>
      </c>
      <c r="Z6" s="13">
        <f>C6*Q6</f>
        <v>0</v>
      </c>
      <c r="AA6" s="13">
        <f t="shared" si="1"/>
        <v>239.66</v>
      </c>
      <c r="AB6" s="13">
        <v>1</v>
      </c>
    </row>
    <row r="7" spans="1:28" ht="15.75" thickBot="1" x14ac:dyDescent="0.3">
      <c r="A7" s="7">
        <v>11</v>
      </c>
      <c r="B7" s="2" t="s">
        <v>36</v>
      </c>
      <c r="C7" s="12">
        <v>0</v>
      </c>
      <c r="D7" s="17"/>
      <c r="E7" s="23"/>
      <c r="F7" s="12"/>
      <c r="G7" s="12">
        <f>SUM(T8:T16)</f>
        <v>4.6274999999999995</v>
      </c>
      <c r="H7" s="12">
        <f>SUM(U8:U16)</f>
        <v>216.56700000000001</v>
      </c>
      <c r="I7" s="12"/>
      <c r="J7" s="12">
        <f>SUM(V8:V16)</f>
        <v>280.05500000000001</v>
      </c>
      <c r="K7" s="12"/>
      <c r="L7" s="12">
        <f>SUM(W8:W16)</f>
        <v>0</v>
      </c>
      <c r="M7" s="12"/>
      <c r="N7" s="12">
        <f>SUM(X8:X16)</f>
        <v>0</v>
      </c>
      <c r="O7" s="12"/>
      <c r="P7" s="12">
        <f>SUM(Y8:Y16)</f>
        <v>0</v>
      </c>
      <c r="Q7" s="12"/>
      <c r="R7" s="12">
        <f>SUM(Z8:Z16)</f>
        <v>0</v>
      </c>
      <c r="S7" s="12">
        <f t="shared" si="0"/>
        <v>496.62200000000001</v>
      </c>
      <c r="T7" s="12"/>
      <c r="U7" s="12"/>
      <c r="V7" s="12"/>
      <c r="W7" s="12"/>
      <c r="X7" s="12"/>
      <c r="Y7" s="12"/>
      <c r="Z7" s="12"/>
      <c r="AA7" s="12">
        <f t="shared" si="1"/>
        <v>0</v>
      </c>
      <c r="AB7" s="12">
        <v>0</v>
      </c>
    </row>
    <row r="8" spans="1:28" ht="15.75" thickBot="1" x14ac:dyDescent="0.3">
      <c r="A8" s="7" t="s">
        <v>37</v>
      </c>
      <c r="B8" s="2" t="s">
        <v>38</v>
      </c>
      <c r="C8" s="12">
        <v>0</v>
      </c>
      <c r="D8" s="17"/>
      <c r="E8" s="23"/>
      <c r="F8" s="12"/>
      <c r="G8" s="12">
        <f>SUM(T9:T16)</f>
        <v>4.6274999999999995</v>
      </c>
      <c r="H8" s="12">
        <f>SUM(U9:U16)</f>
        <v>216.56700000000001</v>
      </c>
      <c r="I8" s="12"/>
      <c r="J8" s="12">
        <f>SUM(V9:V16)</f>
        <v>280.05500000000001</v>
      </c>
      <c r="K8" s="12"/>
      <c r="L8" s="12">
        <f>SUM(W9:W16)</f>
        <v>0</v>
      </c>
      <c r="M8" s="12"/>
      <c r="N8" s="12">
        <f>SUM(X9:X16)</f>
        <v>0</v>
      </c>
      <c r="O8" s="12"/>
      <c r="P8" s="12">
        <f>SUM(Y9:Y16)</f>
        <v>0</v>
      </c>
      <c r="Q8" s="12"/>
      <c r="R8" s="12">
        <f>SUM(Z9:Z16)</f>
        <v>0</v>
      </c>
      <c r="S8" s="12">
        <f t="shared" si="0"/>
        <v>496.62200000000001</v>
      </c>
      <c r="T8" s="12"/>
      <c r="U8" s="12"/>
      <c r="V8" s="12"/>
      <c r="W8" s="12"/>
      <c r="X8" s="12"/>
      <c r="Y8" s="12"/>
      <c r="Z8" s="12"/>
      <c r="AA8" s="12">
        <f t="shared" si="1"/>
        <v>0</v>
      </c>
      <c r="AB8" s="12">
        <v>0</v>
      </c>
    </row>
    <row r="9" spans="1:28" ht="63.75" thickBot="1" x14ac:dyDescent="0.3">
      <c r="A9" s="7" t="s">
        <v>39</v>
      </c>
      <c r="B9" s="2" t="s">
        <v>40</v>
      </c>
      <c r="C9" s="12">
        <v>5</v>
      </c>
      <c r="D9" s="17" t="s">
        <v>41</v>
      </c>
      <c r="E9" s="23"/>
      <c r="F9" s="12"/>
      <c r="G9" s="12">
        <f>SUM(T10:T16)</f>
        <v>4.6274999999999995</v>
      </c>
      <c r="H9" s="12">
        <f>SUM(U10:U16)</f>
        <v>216.56700000000001</v>
      </c>
      <c r="I9" s="12"/>
      <c r="J9" s="12">
        <f>SUM(V10:V16)</f>
        <v>280.05500000000001</v>
      </c>
      <c r="K9" s="12"/>
      <c r="L9" s="12">
        <f>SUM(W10:W16)</f>
        <v>0</v>
      </c>
      <c r="M9" s="12"/>
      <c r="N9" s="12">
        <f>SUM(X10:X16)</f>
        <v>0</v>
      </c>
      <c r="O9" s="12"/>
      <c r="P9" s="12">
        <f>SUM(Y10:Y16)</f>
        <v>0</v>
      </c>
      <c r="Q9" s="12"/>
      <c r="R9" s="12">
        <f>SUM(Z10:Z16)</f>
        <v>0</v>
      </c>
      <c r="S9" s="12">
        <f t="shared" si="0"/>
        <v>496.62200000000001</v>
      </c>
      <c r="T9" s="12"/>
      <c r="U9" s="12"/>
      <c r="V9" s="12"/>
      <c r="W9" s="12"/>
      <c r="X9" s="12"/>
      <c r="Y9" s="12"/>
      <c r="Z9" s="12"/>
      <c r="AA9" s="12">
        <f t="shared" si="1"/>
        <v>99.324399999999997</v>
      </c>
      <c r="AB9" s="12">
        <v>5</v>
      </c>
    </row>
    <row r="10" spans="1:28" ht="15.75" thickBot="1" x14ac:dyDescent="0.3">
      <c r="A10" s="8"/>
      <c r="B10" s="3" t="s">
        <v>42</v>
      </c>
      <c r="C10" s="13">
        <f>C9*AB10</f>
        <v>0.5</v>
      </c>
      <c r="D10" s="18" t="s">
        <v>43</v>
      </c>
      <c r="E10" s="24">
        <v>1</v>
      </c>
      <c r="F10" s="13">
        <v>46.8</v>
      </c>
      <c r="G10" s="13">
        <f t="shared" ref="G10:G16" si="2">C10*E10</f>
        <v>0.5</v>
      </c>
      <c r="H10" s="13">
        <f t="shared" ref="H10:H16" si="3">G10*F10</f>
        <v>23.4</v>
      </c>
      <c r="I10" s="13"/>
      <c r="J10" s="13">
        <f t="shared" ref="J10:J16" si="4">C10*I10</f>
        <v>0</v>
      </c>
      <c r="K10" s="13">
        <v>0</v>
      </c>
      <c r="L10" s="13">
        <f t="shared" ref="L10:L16" si="5">C10*K10</f>
        <v>0</v>
      </c>
      <c r="M10" s="13">
        <v>0</v>
      </c>
      <c r="N10" s="13">
        <f t="shared" ref="N10:N16" si="6">C10*M10</f>
        <v>0</v>
      </c>
      <c r="O10" s="13">
        <v>0</v>
      </c>
      <c r="P10" s="13">
        <f t="shared" ref="P10:P16" si="7">O10*M10</f>
        <v>0</v>
      </c>
      <c r="Q10" s="13">
        <v>0</v>
      </c>
      <c r="R10" s="13">
        <f t="shared" ref="R10:R16" si="8">C10*Q10</f>
        <v>0</v>
      </c>
      <c r="S10" s="19">
        <f t="shared" si="0"/>
        <v>23.4</v>
      </c>
      <c r="T10" s="13">
        <f t="shared" ref="T10:T16" si="9">C10*E10</f>
        <v>0.5</v>
      </c>
      <c r="U10" s="13">
        <f t="shared" ref="U10:U16" si="10">G10*F10</f>
        <v>23.4</v>
      </c>
      <c r="V10" s="13">
        <f t="shared" ref="V10:V16" si="11">C10*I10</f>
        <v>0</v>
      </c>
      <c r="W10" s="13">
        <f t="shared" ref="W10:W16" si="12">C10*K10</f>
        <v>0</v>
      </c>
      <c r="X10" s="13">
        <f t="shared" ref="X10:X16" si="13">C10*M10</f>
        <v>0</v>
      </c>
      <c r="Y10" s="13">
        <f t="shared" ref="Y10:Y16" si="14">O10*M10</f>
        <v>0</v>
      </c>
      <c r="Z10" s="13">
        <f t="shared" ref="Z10:Z16" si="15">C10*Q10</f>
        <v>0</v>
      </c>
      <c r="AA10" s="13">
        <f t="shared" si="1"/>
        <v>46.8</v>
      </c>
      <c r="AB10" s="13">
        <v>0.1</v>
      </c>
    </row>
    <row r="11" spans="1:28" ht="15.75" thickBot="1" x14ac:dyDescent="0.3">
      <c r="A11" s="8"/>
      <c r="B11" s="3" t="s">
        <v>44</v>
      </c>
      <c r="C11" s="13">
        <f>C9*AB11</f>
        <v>2.4</v>
      </c>
      <c r="D11" s="18" t="s">
        <v>41</v>
      </c>
      <c r="E11" s="24">
        <v>1</v>
      </c>
      <c r="F11" s="13">
        <v>46.8</v>
      </c>
      <c r="G11" s="13">
        <f t="shared" si="2"/>
        <v>2.4</v>
      </c>
      <c r="H11" s="13">
        <f t="shared" si="3"/>
        <v>112.32</v>
      </c>
      <c r="I11" s="13"/>
      <c r="J11" s="13">
        <f t="shared" si="4"/>
        <v>0</v>
      </c>
      <c r="K11" s="13">
        <v>0</v>
      </c>
      <c r="L11" s="13">
        <f t="shared" si="5"/>
        <v>0</v>
      </c>
      <c r="M11" s="13">
        <v>0</v>
      </c>
      <c r="N11" s="13">
        <f t="shared" si="6"/>
        <v>0</v>
      </c>
      <c r="O11" s="13">
        <v>0</v>
      </c>
      <c r="P11" s="13">
        <f t="shared" si="7"/>
        <v>0</v>
      </c>
      <c r="Q11" s="13">
        <v>0</v>
      </c>
      <c r="R11" s="13">
        <f t="shared" si="8"/>
        <v>0</v>
      </c>
      <c r="S11" s="19">
        <f t="shared" si="0"/>
        <v>112.32</v>
      </c>
      <c r="T11" s="13">
        <f t="shared" si="9"/>
        <v>2.4</v>
      </c>
      <c r="U11" s="13">
        <f t="shared" si="10"/>
        <v>112.32</v>
      </c>
      <c r="V11" s="13">
        <f t="shared" si="11"/>
        <v>0</v>
      </c>
      <c r="W11" s="13">
        <f t="shared" si="12"/>
        <v>0</v>
      </c>
      <c r="X11" s="13">
        <f t="shared" si="13"/>
        <v>0</v>
      </c>
      <c r="Y11" s="13">
        <f t="shared" si="14"/>
        <v>0</v>
      </c>
      <c r="Z11" s="13">
        <f t="shared" si="15"/>
        <v>0</v>
      </c>
      <c r="AA11" s="13">
        <f t="shared" si="1"/>
        <v>46.8</v>
      </c>
      <c r="AB11" s="13">
        <v>0.48</v>
      </c>
    </row>
    <row r="12" spans="1:28" ht="15.75" thickBot="1" x14ac:dyDescent="0.3">
      <c r="A12" s="8"/>
      <c r="B12" s="3" t="s">
        <v>45</v>
      </c>
      <c r="C12" s="13">
        <f>C9*AB12</f>
        <v>1.5</v>
      </c>
      <c r="D12" s="18" t="s">
        <v>41</v>
      </c>
      <c r="E12" s="24">
        <v>0.5</v>
      </c>
      <c r="F12" s="13">
        <v>46.8</v>
      </c>
      <c r="G12" s="13">
        <f t="shared" si="2"/>
        <v>0.75</v>
      </c>
      <c r="H12" s="13">
        <f t="shared" si="3"/>
        <v>35.099999999999994</v>
      </c>
      <c r="I12" s="13"/>
      <c r="J12" s="13">
        <f t="shared" si="4"/>
        <v>0</v>
      </c>
      <c r="K12" s="13">
        <v>0</v>
      </c>
      <c r="L12" s="13">
        <f t="shared" si="5"/>
        <v>0</v>
      </c>
      <c r="M12" s="13">
        <v>0</v>
      </c>
      <c r="N12" s="13">
        <f t="shared" si="6"/>
        <v>0</v>
      </c>
      <c r="O12" s="13">
        <v>0</v>
      </c>
      <c r="P12" s="13">
        <f t="shared" si="7"/>
        <v>0</v>
      </c>
      <c r="Q12" s="13">
        <v>0</v>
      </c>
      <c r="R12" s="13">
        <f t="shared" si="8"/>
        <v>0</v>
      </c>
      <c r="S12" s="19">
        <f t="shared" si="0"/>
        <v>35.099999999999994</v>
      </c>
      <c r="T12" s="13">
        <f t="shared" si="9"/>
        <v>0.75</v>
      </c>
      <c r="U12" s="13">
        <f t="shared" si="10"/>
        <v>35.099999999999994</v>
      </c>
      <c r="V12" s="13">
        <f t="shared" si="11"/>
        <v>0</v>
      </c>
      <c r="W12" s="13">
        <f t="shared" si="12"/>
        <v>0</v>
      </c>
      <c r="X12" s="13">
        <f t="shared" si="13"/>
        <v>0</v>
      </c>
      <c r="Y12" s="13">
        <f t="shared" si="14"/>
        <v>0</v>
      </c>
      <c r="Z12" s="13">
        <f t="shared" si="15"/>
        <v>0</v>
      </c>
      <c r="AA12" s="13">
        <f t="shared" si="1"/>
        <v>23.399999999999995</v>
      </c>
      <c r="AB12" s="13">
        <v>0.3</v>
      </c>
    </row>
    <row r="13" spans="1:28" ht="15.75" thickBot="1" x14ac:dyDescent="0.3">
      <c r="A13" s="8"/>
      <c r="B13" s="3" t="s">
        <v>46</v>
      </c>
      <c r="C13" s="13">
        <f>C9*AB13</f>
        <v>1.1500000000000001</v>
      </c>
      <c r="D13" s="18" t="s">
        <v>41</v>
      </c>
      <c r="E13" s="24">
        <v>0.85</v>
      </c>
      <c r="F13" s="13">
        <v>46.8</v>
      </c>
      <c r="G13" s="13">
        <f t="shared" si="2"/>
        <v>0.97750000000000004</v>
      </c>
      <c r="H13" s="13">
        <f t="shared" si="3"/>
        <v>45.747</v>
      </c>
      <c r="I13" s="13"/>
      <c r="J13" s="13">
        <f t="shared" si="4"/>
        <v>0</v>
      </c>
      <c r="K13" s="13">
        <v>0</v>
      </c>
      <c r="L13" s="13">
        <f t="shared" si="5"/>
        <v>0</v>
      </c>
      <c r="M13" s="13">
        <v>0</v>
      </c>
      <c r="N13" s="13">
        <f t="shared" si="6"/>
        <v>0</v>
      </c>
      <c r="O13" s="13">
        <v>0</v>
      </c>
      <c r="P13" s="13">
        <f t="shared" si="7"/>
        <v>0</v>
      </c>
      <c r="Q13" s="13">
        <v>0</v>
      </c>
      <c r="R13" s="13">
        <f t="shared" si="8"/>
        <v>0</v>
      </c>
      <c r="S13" s="19">
        <f t="shared" si="0"/>
        <v>45.747</v>
      </c>
      <c r="T13" s="13">
        <f t="shared" si="9"/>
        <v>0.97750000000000004</v>
      </c>
      <c r="U13" s="13">
        <f t="shared" si="10"/>
        <v>45.747</v>
      </c>
      <c r="V13" s="13">
        <f t="shared" si="11"/>
        <v>0</v>
      </c>
      <c r="W13" s="13">
        <f t="shared" si="12"/>
        <v>0</v>
      </c>
      <c r="X13" s="13">
        <f t="shared" si="13"/>
        <v>0</v>
      </c>
      <c r="Y13" s="13">
        <f t="shared" si="14"/>
        <v>0</v>
      </c>
      <c r="Z13" s="13">
        <f t="shared" si="15"/>
        <v>0</v>
      </c>
      <c r="AA13" s="13">
        <f t="shared" si="1"/>
        <v>39.779999999999994</v>
      </c>
      <c r="AB13" s="13">
        <v>0.23</v>
      </c>
    </row>
    <row r="14" spans="1:28" ht="21.75" thickBot="1" x14ac:dyDescent="0.3">
      <c r="A14" s="8"/>
      <c r="B14" s="3" t="s">
        <v>47</v>
      </c>
      <c r="C14" s="13">
        <f>C9*AB14</f>
        <v>0.5</v>
      </c>
      <c r="D14" s="18" t="s">
        <v>34</v>
      </c>
      <c r="E14" s="24"/>
      <c r="F14" s="13"/>
      <c r="G14" s="13">
        <f t="shared" si="2"/>
        <v>0</v>
      </c>
      <c r="H14" s="13">
        <f t="shared" si="3"/>
        <v>0</v>
      </c>
      <c r="I14" s="13">
        <v>396.69</v>
      </c>
      <c r="J14" s="13">
        <f t="shared" si="4"/>
        <v>198.345</v>
      </c>
      <c r="K14" s="13">
        <v>0</v>
      </c>
      <c r="L14" s="13">
        <f t="shared" si="5"/>
        <v>0</v>
      </c>
      <c r="M14" s="13">
        <v>0</v>
      </c>
      <c r="N14" s="13">
        <f t="shared" si="6"/>
        <v>0</v>
      </c>
      <c r="O14" s="13">
        <v>0</v>
      </c>
      <c r="P14" s="13">
        <f t="shared" si="7"/>
        <v>0</v>
      </c>
      <c r="Q14" s="13">
        <v>0</v>
      </c>
      <c r="R14" s="13">
        <f t="shared" si="8"/>
        <v>0</v>
      </c>
      <c r="S14" s="19">
        <f t="shared" si="0"/>
        <v>198.345</v>
      </c>
      <c r="T14" s="13">
        <f t="shared" si="9"/>
        <v>0</v>
      </c>
      <c r="U14" s="13">
        <f t="shared" si="10"/>
        <v>0</v>
      </c>
      <c r="V14" s="13">
        <f t="shared" si="11"/>
        <v>198.345</v>
      </c>
      <c r="W14" s="13">
        <f t="shared" si="12"/>
        <v>0</v>
      </c>
      <c r="X14" s="13">
        <f t="shared" si="13"/>
        <v>0</v>
      </c>
      <c r="Y14" s="13">
        <f t="shared" si="14"/>
        <v>0</v>
      </c>
      <c r="Z14" s="13">
        <f t="shared" si="15"/>
        <v>0</v>
      </c>
      <c r="AA14" s="13">
        <f t="shared" si="1"/>
        <v>396.69</v>
      </c>
      <c r="AB14" s="13">
        <v>0.1</v>
      </c>
    </row>
    <row r="15" spans="1:28" ht="21.75" thickBot="1" x14ac:dyDescent="0.3">
      <c r="A15" s="8"/>
      <c r="B15" s="3" t="s">
        <v>48</v>
      </c>
      <c r="C15" s="13">
        <f>C9*AB15</f>
        <v>0.70000000000000007</v>
      </c>
      <c r="D15" s="18" t="s">
        <v>49</v>
      </c>
      <c r="E15" s="24"/>
      <c r="F15" s="13"/>
      <c r="G15" s="13">
        <f t="shared" si="2"/>
        <v>0</v>
      </c>
      <c r="H15" s="13">
        <f t="shared" si="3"/>
        <v>0</v>
      </c>
      <c r="I15" s="13">
        <v>95.3</v>
      </c>
      <c r="J15" s="13">
        <f t="shared" si="4"/>
        <v>66.710000000000008</v>
      </c>
      <c r="K15" s="13">
        <v>0</v>
      </c>
      <c r="L15" s="13">
        <f t="shared" si="5"/>
        <v>0</v>
      </c>
      <c r="M15" s="13">
        <v>0</v>
      </c>
      <c r="N15" s="13">
        <f t="shared" si="6"/>
        <v>0</v>
      </c>
      <c r="O15" s="13">
        <v>0</v>
      </c>
      <c r="P15" s="13">
        <f t="shared" si="7"/>
        <v>0</v>
      </c>
      <c r="Q15" s="13">
        <v>0</v>
      </c>
      <c r="R15" s="13">
        <f t="shared" si="8"/>
        <v>0</v>
      </c>
      <c r="S15" s="19">
        <f t="shared" si="0"/>
        <v>66.710000000000008</v>
      </c>
      <c r="T15" s="13">
        <f t="shared" si="9"/>
        <v>0</v>
      </c>
      <c r="U15" s="13">
        <f t="shared" si="10"/>
        <v>0</v>
      </c>
      <c r="V15" s="13">
        <f t="shared" si="11"/>
        <v>66.710000000000008</v>
      </c>
      <c r="W15" s="13">
        <f t="shared" si="12"/>
        <v>0</v>
      </c>
      <c r="X15" s="13">
        <f t="shared" si="13"/>
        <v>0</v>
      </c>
      <c r="Y15" s="13">
        <f t="shared" si="14"/>
        <v>0</v>
      </c>
      <c r="Z15" s="13">
        <f t="shared" si="15"/>
        <v>0</v>
      </c>
      <c r="AA15" s="13">
        <f t="shared" si="1"/>
        <v>95.3</v>
      </c>
      <c r="AB15" s="13">
        <v>0.14000000000000001</v>
      </c>
    </row>
    <row r="16" spans="1:28" ht="32.25" thickBot="1" x14ac:dyDescent="0.3">
      <c r="A16" s="8"/>
      <c r="B16" s="3" t="s">
        <v>50</v>
      </c>
      <c r="C16" s="13">
        <f>C9*AB16</f>
        <v>0.25</v>
      </c>
      <c r="D16" s="18" t="s">
        <v>49</v>
      </c>
      <c r="E16" s="24"/>
      <c r="F16" s="13"/>
      <c r="G16" s="13">
        <f t="shared" si="2"/>
        <v>0</v>
      </c>
      <c r="H16" s="13">
        <f t="shared" si="3"/>
        <v>0</v>
      </c>
      <c r="I16" s="13">
        <v>60</v>
      </c>
      <c r="J16" s="13">
        <f t="shared" si="4"/>
        <v>15</v>
      </c>
      <c r="K16" s="13">
        <v>0</v>
      </c>
      <c r="L16" s="13">
        <f t="shared" si="5"/>
        <v>0</v>
      </c>
      <c r="M16" s="13">
        <v>0</v>
      </c>
      <c r="N16" s="13">
        <f t="shared" si="6"/>
        <v>0</v>
      </c>
      <c r="O16" s="13">
        <v>0</v>
      </c>
      <c r="P16" s="13">
        <f t="shared" si="7"/>
        <v>0</v>
      </c>
      <c r="Q16" s="13">
        <v>0</v>
      </c>
      <c r="R16" s="13">
        <f t="shared" si="8"/>
        <v>0</v>
      </c>
      <c r="S16" s="19">
        <f t="shared" si="0"/>
        <v>15</v>
      </c>
      <c r="T16" s="13">
        <f t="shared" si="9"/>
        <v>0</v>
      </c>
      <c r="U16" s="13">
        <f t="shared" si="10"/>
        <v>0</v>
      </c>
      <c r="V16" s="13">
        <f t="shared" si="11"/>
        <v>15</v>
      </c>
      <c r="W16" s="13">
        <f t="shared" si="12"/>
        <v>0</v>
      </c>
      <c r="X16" s="13">
        <f t="shared" si="13"/>
        <v>0</v>
      </c>
      <c r="Y16" s="13">
        <f t="shared" si="14"/>
        <v>0</v>
      </c>
      <c r="Z16" s="13">
        <f t="shared" si="15"/>
        <v>0</v>
      </c>
      <c r="AA16" s="13">
        <f t="shared" si="1"/>
        <v>60</v>
      </c>
      <c r="AB16" s="13">
        <v>0.05</v>
      </c>
    </row>
    <row r="17" spans="1:28" ht="15.75" thickBot="1" x14ac:dyDescent="0.3">
      <c r="A17" s="7">
        <v>13</v>
      </c>
      <c r="B17" s="2" t="s">
        <v>51</v>
      </c>
      <c r="C17" s="12">
        <v>0</v>
      </c>
      <c r="D17" s="17"/>
      <c r="E17" s="23"/>
      <c r="F17" s="12"/>
      <c r="G17" s="12">
        <f>SUM(T18:T34)</f>
        <v>3.9643999999999999</v>
      </c>
      <c r="H17" s="12">
        <f>SUM(U18:U34)</f>
        <v>218.56428</v>
      </c>
      <c r="I17" s="12"/>
      <c r="J17" s="12">
        <f>SUM(V18:V34)</f>
        <v>114.12279999999998</v>
      </c>
      <c r="K17" s="12"/>
      <c r="L17" s="12">
        <f>SUM(W18:W34)</f>
        <v>0</v>
      </c>
      <c r="M17" s="12"/>
      <c r="N17" s="12">
        <f>SUM(X18:X34)</f>
        <v>0</v>
      </c>
      <c r="O17" s="12"/>
      <c r="P17" s="12">
        <f>SUM(Y18:Y34)</f>
        <v>0</v>
      </c>
      <c r="Q17" s="12"/>
      <c r="R17" s="12">
        <f>SUM(Z18:Z34)</f>
        <v>0</v>
      </c>
      <c r="S17" s="12">
        <f t="shared" si="0"/>
        <v>332.68707999999998</v>
      </c>
      <c r="T17" s="12"/>
      <c r="U17" s="12"/>
      <c r="V17" s="12"/>
      <c r="W17" s="12"/>
      <c r="X17" s="12"/>
      <c r="Y17" s="12"/>
      <c r="Z17" s="12"/>
      <c r="AA17" s="12">
        <f t="shared" si="1"/>
        <v>0</v>
      </c>
      <c r="AB17" s="12">
        <v>0</v>
      </c>
    </row>
    <row r="18" spans="1:28" ht="21.75" thickBot="1" x14ac:dyDescent="0.3">
      <c r="A18" s="7" t="s">
        <v>52</v>
      </c>
      <c r="B18" s="2" t="s">
        <v>53</v>
      </c>
      <c r="C18" s="12">
        <v>0</v>
      </c>
      <c r="D18" s="17"/>
      <c r="E18" s="23"/>
      <c r="F18" s="12"/>
      <c r="G18" s="12">
        <f>SUM(T19:T34)</f>
        <v>3.9643999999999999</v>
      </c>
      <c r="H18" s="12">
        <f>SUM(U19:U34)</f>
        <v>218.56428</v>
      </c>
      <c r="I18" s="12"/>
      <c r="J18" s="12">
        <f>SUM(V19:V34)</f>
        <v>114.12279999999998</v>
      </c>
      <c r="K18" s="12"/>
      <c r="L18" s="12">
        <f>SUM(W19:W34)</f>
        <v>0</v>
      </c>
      <c r="M18" s="12"/>
      <c r="N18" s="12">
        <f>SUM(X19:X34)</f>
        <v>0</v>
      </c>
      <c r="O18" s="12"/>
      <c r="P18" s="12">
        <f>SUM(Y19:Y34)</f>
        <v>0</v>
      </c>
      <c r="Q18" s="12"/>
      <c r="R18" s="12">
        <f>SUM(Z19:Z34)</f>
        <v>0</v>
      </c>
      <c r="S18" s="12">
        <f t="shared" si="0"/>
        <v>332.68707999999998</v>
      </c>
      <c r="T18" s="12"/>
      <c r="U18" s="12"/>
      <c r="V18" s="12"/>
      <c r="W18" s="12"/>
      <c r="X18" s="12"/>
      <c r="Y18" s="12"/>
      <c r="Z18" s="12"/>
      <c r="AA18" s="12">
        <f t="shared" si="1"/>
        <v>0</v>
      </c>
      <c r="AB18" s="12">
        <v>0</v>
      </c>
    </row>
    <row r="19" spans="1:28" ht="95.25" thickBot="1" x14ac:dyDescent="0.3">
      <c r="A19" s="7" t="s">
        <v>54</v>
      </c>
      <c r="B19" s="2" t="s">
        <v>55</v>
      </c>
      <c r="C19" s="12">
        <v>11</v>
      </c>
      <c r="D19" s="17" t="s">
        <v>56</v>
      </c>
      <c r="E19" s="23"/>
      <c r="F19" s="12"/>
      <c r="G19" s="12">
        <f>SUM(T20:T34)</f>
        <v>3.9643999999999999</v>
      </c>
      <c r="H19" s="12">
        <f>SUM(U20:U34)</f>
        <v>218.56428</v>
      </c>
      <c r="I19" s="12"/>
      <c r="J19" s="12">
        <f>SUM(V20:V34)</f>
        <v>114.12279999999998</v>
      </c>
      <c r="K19" s="12"/>
      <c r="L19" s="12">
        <f>SUM(W20:W34)</f>
        <v>0</v>
      </c>
      <c r="M19" s="12"/>
      <c r="N19" s="12">
        <f>SUM(X20:X34)</f>
        <v>0</v>
      </c>
      <c r="O19" s="12"/>
      <c r="P19" s="12">
        <f>SUM(Y20:Y34)</f>
        <v>0</v>
      </c>
      <c r="Q19" s="12"/>
      <c r="R19" s="12">
        <f>SUM(Z20:Z34)</f>
        <v>0</v>
      </c>
      <c r="S19" s="12">
        <f t="shared" si="0"/>
        <v>332.68707999999998</v>
      </c>
      <c r="T19" s="12"/>
      <c r="U19" s="12"/>
      <c r="V19" s="12"/>
      <c r="W19" s="12"/>
      <c r="X19" s="12"/>
      <c r="Y19" s="12"/>
      <c r="Z19" s="12"/>
      <c r="AA19" s="12">
        <f t="shared" si="1"/>
        <v>30.24428</v>
      </c>
      <c r="AB19" s="12">
        <v>11</v>
      </c>
    </row>
    <row r="20" spans="1:28" ht="21.75" thickBot="1" x14ac:dyDescent="0.3">
      <c r="A20" s="8"/>
      <c r="B20" s="3" t="s">
        <v>57</v>
      </c>
      <c r="C20" s="13">
        <f>C19*AB20</f>
        <v>2.5300000000000002</v>
      </c>
      <c r="D20" s="18" t="s">
        <v>56</v>
      </c>
      <c r="E20" s="24">
        <v>0.08</v>
      </c>
      <c r="F20" s="13">
        <v>46.8</v>
      </c>
      <c r="G20" s="13">
        <f t="shared" ref="G20:G34" si="16">C20*E20</f>
        <v>0.20240000000000002</v>
      </c>
      <c r="H20" s="13">
        <f t="shared" ref="H20:H34" si="17">G20*F20</f>
        <v>9.4723199999999999</v>
      </c>
      <c r="I20" s="13"/>
      <c r="J20" s="13">
        <f t="shared" ref="J20:J34" si="18">C20*I20</f>
        <v>0</v>
      </c>
      <c r="K20" s="13">
        <v>0</v>
      </c>
      <c r="L20" s="13">
        <f t="shared" ref="L20:L34" si="19">C20*K20</f>
        <v>0</v>
      </c>
      <c r="M20" s="13">
        <v>0</v>
      </c>
      <c r="N20" s="13">
        <f t="shared" ref="N20:N34" si="20">C20*M20</f>
        <v>0</v>
      </c>
      <c r="O20" s="13">
        <v>0</v>
      </c>
      <c r="P20" s="13">
        <f t="shared" ref="P20:P34" si="21">O20*M20</f>
        <v>0</v>
      </c>
      <c r="Q20" s="13">
        <v>0</v>
      </c>
      <c r="R20" s="13">
        <f t="shared" ref="R20:R34" si="22">C20*Q20</f>
        <v>0</v>
      </c>
      <c r="S20" s="19">
        <f t="shared" si="0"/>
        <v>9.4723199999999999</v>
      </c>
      <c r="T20" s="13">
        <f t="shared" ref="T20:T34" si="23">C20*E20</f>
        <v>0.20240000000000002</v>
      </c>
      <c r="U20" s="13">
        <f t="shared" ref="U20:U34" si="24">G20*F20</f>
        <v>9.4723199999999999</v>
      </c>
      <c r="V20" s="13">
        <f t="shared" ref="V20:V34" si="25">C20*I20</f>
        <v>0</v>
      </c>
      <c r="W20" s="13">
        <f t="shared" ref="W20:W34" si="26">C20*K20</f>
        <v>0</v>
      </c>
      <c r="X20" s="13">
        <f t="shared" ref="X20:X34" si="27">C20*M20</f>
        <v>0</v>
      </c>
      <c r="Y20" s="13">
        <f t="shared" ref="Y20:Y34" si="28">O20*M20</f>
        <v>0</v>
      </c>
      <c r="Z20" s="13">
        <f t="shared" ref="Z20:Z34" si="29">C20*Q20</f>
        <v>0</v>
      </c>
      <c r="AA20" s="13">
        <f t="shared" si="1"/>
        <v>3.7439999999999998</v>
      </c>
      <c r="AB20" s="13">
        <v>0.23</v>
      </c>
    </row>
    <row r="21" spans="1:28" ht="15.75" thickBot="1" x14ac:dyDescent="0.3">
      <c r="A21" s="8"/>
      <c r="B21" s="3" t="s">
        <v>58</v>
      </c>
      <c r="C21" s="13">
        <f>C19*AB21</f>
        <v>2.5300000000000002</v>
      </c>
      <c r="D21" s="18" t="s">
        <v>56</v>
      </c>
      <c r="E21" s="24">
        <v>0.1</v>
      </c>
      <c r="F21" s="13">
        <v>55.58</v>
      </c>
      <c r="G21" s="13">
        <f t="shared" si="16"/>
        <v>0.25300000000000006</v>
      </c>
      <c r="H21" s="13">
        <f t="shared" si="17"/>
        <v>14.061740000000002</v>
      </c>
      <c r="I21" s="13"/>
      <c r="J21" s="13">
        <f t="shared" si="18"/>
        <v>0</v>
      </c>
      <c r="K21" s="13">
        <v>0</v>
      </c>
      <c r="L21" s="13">
        <f t="shared" si="19"/>
        <v>0</v>
      </c>
      <c r="M21" s="13">
        <v>0</v>
      </c>
      <c r="N21" s="13">
        <f t="shared" si="20"/>
        <v>0</v>
      </c>
      <c r="O21" s="13">
        <v>0</v>
      </c>
      <c r="P21" s="13">
        <f t="shared" si="21"/>
        <v>0</v>
      </c>
      <c r="Q21" s="13">
        <v>0</v>
      </c>
      <c r="R21" s="13">
        <f t="shared" si="22"/>
        <v>0</v>
      </c>
      <c r="S21" s="19">
        <f t="shared" si="0"/>
        <v>14.061740000000002</v>
      </c>
      <c r="T21" s="13">
        <f t="shared" si="23"/>
        <v>0.25300000000000006</v>
      </c>
      <c r="U21" s="13">
        <f t="shared" si="24"/>
        <v>14.061740000000002</v>
      </c>
      <c r="V21" s="13">
        <f t="shared" si="25"/>
        <v>0</v>
      </c>
      <c r="W21" s="13">
        <f t="shared" si="26"/>
        <v>0</v>
      </c>
      <c r="X21" s="13">
        <f t="shared" si="27"/>
        <v>0</v>
      </c>
      <c r="Y21" s="13">
        <f t="shared" si="28"/>
        <v>0</v>
      </c>
      <c r="Z21" s="13">
        <f t="shared" si="29"/>
        <v>0</v>
      </c>
      <c r="AA21" s="13">
        <f t="shared" si="1"/>
        <v>5.5580000000000007</v>
      </c>
      <c r="AB21" s="13">
        <v>0.23</v>
      </c>
    </row>
    <row r="22" spans="1:28" ht="15.75" thickBot="1" x14ac:dyDescent="0.3">
      <c r="A22" s="8"/>
      <c r="B22" s="3" t="s">
        <v>59</v>
      </c>
      <c r="C22" s="13">
        <f>C19*AB22</f>
        <v>2.5300000000000002</v>
      </c>
      <c r="D22" s="18" t="s">
        <v>56</v>
      </c>
      <c r="E22" s="24">
        <v>0.05</v>
      </c>
      <c r="F22" s="13">
        <v>55.58</v>
      </c>
      <c r="G22" s="13">
        <f t="shared" si="16"/>
        <v>0.12650000000000003</v>
      </c>
      <c r="H22" s="13">
        <f t="shared" si="17"/>
        <v>7.0308700000000011</v>
      </c>
      <c r="I22" s="13"/>
      <c r="J22" s="13">
        <f t="shared" si="18"/>
        <v>0</v>
      </c>
      <c r="K22" s="13">
        <v>0</v>
      </c>
      <c r="L22" s="13">
        <f t="shared" si="19"/>
        <v>0</v>
      </c>
      <c r="M22" s="13">
        <v>0</v>
      </c>
      <c r="N22" s="13">
        <f t="shared" si="20"/>
        <v>0</v>
      </c>
      <c r="O22" s="13">
        <v>0</v>
      </c>
      <c r="P22" s="13">
        <f t="shared" si="21"/>
        <v>0</v>
      </c>
      <c r="Q22" s="13">
        <v>0</v>
      </c>
      <c r="R22" s="13">
        <f t="shared" si="22"/>
        <v>0</v>
      </c>
      <c r="S22" s="19">
        <f t="shared" si="0"/>
        <v>7.0308700000000011</v>
      </c>
      <c r="T22" s="13">
        <f t="shared" si="23"/>
        <v>0.12650000000000003</v>
      </c>
      <c r="U22" s="13">
        <f t="shared" si="24"/>
        <v>7.0308700000000011</v>
      </c>
      <c r="V22" s="13">
        <f t="shared" si="25"/>
        <v>0</v>
      </c>
      <c r="W22" s="13">
        <f t="shared" si="26"/>
        <v>0</v>
      </c>
      <c r="X22" s="13">
        <f t="shared" si="27"/>
        <v>0</v>
      </c>
      <c r="Y22" s="13">
        <f t="shared" si="28"/>
        <v>0</v>
      </c>
      <c r="Z22" s="13">
        <f t="shared" si="29"/>
        <v>0</v>
      </c>
      <c r="AA22" s="13">
        <f t="shared" si="1"/>
        <v>2.7790000000000004</v>
      </c>
      <c r="AB22" s="13">
        <v>0.23</v>
      </c>
    </row>
    <row r="23" spans="1:28" ht="15.75" thickBot="1" x14ac:dyDescent="0.3">
      <c r="A23" s="8"/>
      <c r="B23" s="3" t="s">
        <v>60</v>
      </c>
      <c r="C23" s="13">
        <f>C19*AB23</f>
        <v>2.5300000000000002</v>
      </c>
      <c r="D23" s="18" t="s">
        <v>56</v>
      </c>
      <c r="E23" s="24">
        <v>0.17</v>
      </c>
      <c r="F23" s="13">
        <v>55.58</v>
      </c>
      <c r="G23" s="13">
        <f t="shared" si="16"/>
        <v>0.43010000000000009</v>
      </c>
      <c r="H23" s="13">
        <f t="shared" si="17"/>
        <v>23.904958000000004</v>
      </c>
      <c r="I23" s="13"/>
      <c r="J23" s="13">
        <f t="shared" si="18"/>
        <v>0</v>
      </c>
      <c r="K23" s="13">
        <v>0</v>
      </c>
      <c r="L23" s="13">
        <f t="shared" si="19"/>
        <v>0</v>
      </c>
      <c r="M23" s="13">
        <v>0</v>
      </c>
      <c r="N23" s="13">
        <f t="shared" si="20"/>
        <v>0</v>
      </c>
      <c r="O23" s="13">
        <v>0</v>
      </c>
      <c r="P23" s="13">
        <f t="shared" si="21"/>
        <v>0</v>
      </c>
      <c r="Q23" s="13">
        <v>0</v>
      </c>
      <c r="R23" s="13">
        <f t="shared" si="22"/>
        <v>0</v>
      </c>
      <c r="S23" s="19">
        <f t="shared" si="0"/>
        <v>23.904958000000004</v>
      </c>
      <c r="T23" s="13">
        <f t="shared" si="23"/>
        <v>0.43010000000000009</v>
      </c>
      <c r="U23" s="13">
        <f t="shared" si="24"/>
        <v>23.904958000000004</v>
      </c>
      <c r="V23" s="13">
        <f t="shared" si="25"/>
        <v>0</v>
      </c>
      <c r="W23" s="13">
        <f t="shared" si="26"/>
        <v>0</v>
      </c>
      <c r="X23" s="13">
        <f t="shared" si="27"/>
        <v>0</v>
      </c>
      <c r="Y23" s="13">
        <f t="shared" si="28"/>
        <v>0</v>
      </c>
      <c r="Z23" s="13">
        <f t="shared" si="29"/>
        <v>0</v>
      </c>
      <c r="AA23" s="13">
        <f t="shared" si="1"/>
        <v>9.4486000000000008</v>
      </c>
      <c r="AB23" s="13">
        <v>0.23</v>
      </c>
    </row>
    <row r="24" spans="1:28" ht="15.75" thickBot="1" x14ac:dyDescent="0.3">
      <c r="A24" s="8"/>
      <c r="B24" s="3" t="s">
        <v>61</v>
      </c>
      <c r="C24" s="13">
        <f>C19*AB24</f>
        <v>2.09</v>
      </c>
      <c r="D24" s="18" t="s">
        <v>62</v>
      </c>
      <c r="E24" s="24">
        <v>0.03</v>
      </c>
      <c r="F24" s="13">
        <v>55.58</v>
      </c>
      <c r="G24" s="13">
        <f t="shared" si="16"/>
        <v>6.2699999999999992E-2</v>
      </c>
      <c r="H24" s="13">
        <f t="shared" si="17"/>
        <v>3.4848659999999994</v>
      </c>
      <c r="I24" s="13"/>
      <c r="J24" s="13">
        <f t="shared" si="18"/>
        <v>0</v>
      </c>
      <c r="K24" s="13">
        <v>0</v>
      </c>
      <c r="L24" s="13">
        <f t="shared" si="19"/>
        <v>0</v>
      </c>
      <c r="M24" s="13">
        <v>0</v>
      </c>
      <c r="N24" s="13">
        <f t="shared" si="20"/>
        <v>0</v>
      </c>
      <c r="O24" s="13">
        <v>0</v>
      </c>
      <c r="P24" s="13">
        <f t="shared" si="21"/>
        <v>0</v>
      </c>
      <c r="Q24" s="13">
        <v>0</v>
      </c>
      <c r="R24" s="13">
        <f t="shared" si="22"/>
        <v>0</v>
      </c>
      <c r="S24" s="19">
        <f t="shared" si="0"/>
        <v>3.4848659999999994</v>
      </c>
      <c r="T24" s="13">
        <f t="shared" si="23"/>
        <v>6.2699999999999992E-2</v>
      </c>
      <c r="U24" s="13">
        <f t="shared" si="24"/>
        <v>3.4848659999999994</v>
      </c>
      <c r="V24" s="13">
        <f t="shared" si="25"/>
        <v>0</v>
      </c>
      <c r="W24" s="13">
        <f t="shared" si="26"/>
        <v>0</v>
      </c>
      <c r="X24" s="13">
        <f t="shared" si="27"/>
        <v>0</v>
      </c>
      <c r="Y24" s="13">
        <f t="shared" si="28"/>
        <v>0</v>
      </c>
      <c r="Z24" s="13">
        <f t="shared" si="29"/>
        <v>0</v>
      </c>
      <c r="AA24" s="13">
        <f t="shared" si="1"/>
        <v>1.6673999999999998</v>
      </c>
      <c r="AB24" s="13">
        <v>0.19</v>
      </c>
    </row>
    <row r="25" spans="1:28" ht="15.75" thickBot="1" x14ac:dyDescent="0.3">
      <c r="A25" s="8"/>
      <c r="B25" s="3" t="s">
        <v>63</v>
      </c>
      <c r="C25" s="13">
        <f>C19*AB25</f>
        <v>2.5300000000000002</v>
      </c>
      <c r="D25" s="18" t="s">
        <v>56</v>
      </c>
      <c r="E25" s="24">
        <v>0.02</v>
      </c>
      <c r="F25" s="13">
        <v>55.58</v>
      </c>
      <c r="G25" s="13">
        <f t="shared" si="16"/>
        <v>5.0600000000000006E-2</v>
      </c>
      <c r="H25" s="13">
        <f t="shared" si="17"/>
        <v>2.8123480000000001</v>
      </c>
      <c r="I25" s="13"/>
      <c r="J25" s="13">
        <f t="shared" si="18"/>
        <v>0</v>
      </c>
      <c r="K25" s="13">
        <v>0</v>
      </c>
      <c r="L25" s="13">
        <f t="shared" si="19"/>
        <v>0</v>
      </c>
      <c r="M25" s="13">
        <v>0</v>
      </c>
      <c r="N25" s="13">
        <f t="shared" si="20"/>
        <v>0</v>
      </c>
      <c r="O25" s="13">
        <v>0</v>
      </c>
      <c r="P25" s="13">
        <f t="shared" si="21"/>
        <v>0</v>
      </c>
      <c r="Q25" s="13">
        <v>0</v>
      </c>
      <c r="R25" s="13">
        <f t="shared" si="22"/>
        <v>0</v>
      </c>
      <c r="S25" s="19">
        <f t="shared" si="0"/>
        <v>2.8123480000000001</v>
      </c>
      <c r="T25" s="13">
        <f t="shared" si="23"/>
        <v>5.0600000000000006E-2</v>
      </c>
      <c r="U25" s="13">
        <f t="shared" si="24"/>
        <v>2.8123480000000001</v>
      </c>
      <c r="V25" s="13">
        <f t="shared" si="25"/>
        <v>0</v>
      </c>
      <c r="W25" s="13">
        <f t="shared" si="26"/>
        <v>0</v>
      </c>
      <c r="X25" s="13">
        <f t="shared" si="27"/>
        <v>0</v>
      </c>
      <c r="Y25" s="13">
        <f t="shared" si="28"/>
        <v>0</v>
      </c>
      <c r="Z25" s="13">
        <f t="shared" si="29"/>
        <v>0</v>
      </c>
      <c r="AA25" s="13">
        <f t="shared" si="1"/>
        <v>1.1115999999999999</v>
      </c>
      <c r="AB25" s="13">
        <v>0.23</v>
      </c>
    </row>
    <row r="26" spans="1:28" ht="15.75" thickBot="1" x14ac:dyDescent="0.3">
      <c r="A26" s="8"/>
      <c r="B26" s="3" t="s">
        <v>64</v>
      </c>
      <c r="C26" s="13">
        <f>C19*AB26</f>
        <v>2.5300000000000002</v>
      </c>
      <c r="D26" s="18" t="s">
        <v>56</v>
      </c>
      <c r="E26" s="24">
        <v>0.15</v>
      </c>
      <c r="F26" s="13">
        <v>55.58</v>
      </c>
      <c r="G26" s="13">
        <f t="shared" si="16"/>
        <v>0.3795</v>
      </c>
      <c r="H26" s="13">
        <f t="shared" si="17"/>
        <v>21.092610000000001</v>
      </c>
      <c r="I26" s="13"/>
      <c r="J26" s="13">
        <f t="shared" si="18"/>
        <v>0</v>
      </c>
      <c r="K26" s="13">
        <v>0</v>
      </c>
      <c r="L26" s="13">
        <f t="shared" si="19"/>
        <v>0</v>
      </c>
      <c r="M26" s="13">
        <v>0</v>
      </c>
      <c r="N26" s="13">
        <f t="shared" si="20"/>
        <v>0</v>
      </c>
      <c r="O26" s="13">
        <v>0</v>
      </c>
      <c r="P26" s="13">
        <f t="shared" si="21"/>
        <v>0</v>
      </c>
      <c r="Q26" s="13">
        <v>0</v>
      </c>
      <c r="R26" s="13">
        <f t="shared" si="22"/>
        <v>0</v>
      </c>
      <c r="S26" s="19">
        <f t="shared" si="0"/>
        <v>21.092610000000001</v>
      </c>
      <c r="T26" s="13">
        <f t="shared" si="23"/>
        <v>0.3795</v>
      </c>
      <c r="U26" s="13">
        <f t="shared" si="24"/>
        <v>21.092610000000001</v>
      </c>
      <c r="V26" s="13">
        <f t="shared" si="25"/>
        <v>0</v>
      </c>
      <c r="W26" s="13">
        <f t="shared" si="26"/>
        <v>0</v>
      </c>
      <c r="X26" s="13">
        <f t="shared" si="27"/>
        <v>0</v>
      </c>
      <c r="Y26" s="13">
        <f t="shared" si="28"/>
        <v>0</v>
      </c>
      <c r="Z26" s="13">
        <f t="shared" si="29"/>
        <v>0</v>
      </c>
      <c r="AA26" s="13">
        <f t="shared" si="1"/>
        <v>8.3369999999999997</v>
      </c>
      <c r="AB26" s="13">
        <v>0.23</v>
      </c>
    </row>
    <row r="27" spans="1:28" ht="15.75" thickBot="1" x14ac:dyDescent="0.3">
      <c r="A27" s="8"/>
      <c r="B27" s="3" t="s">
        <v>65</v>
      </c>
      <c r="C27" s="13">
        <f>C19*AB27</f>
        <v>0.32999999999999996</v>
      </c>
      <c r="D27" s="18" t="s">
        <v>41</v>
      </c>
      <c r="E27" s="24">
        <v>5</v>
      </c>
      <c r="F27" s="13">
        <v>55.58</v>
      </c>
      <c r="G27" s="13">
        <f t="shared" si="16"/>
        <v>1.65</v>
      </c>
      <c r="H27" s="13">
        <f t="shared" si="17"/>
        <v>91.706999999999994</v>
      </c>
      <c r="I27" s="13"/>
      <c r="J27" s="13">
        <f t="shared" si="18"/>
        <v>0</v>
      </c>
      <c r="K27" s="13">
        <v>0</v>
      </c>
      <c r="L27" s="13">
        <f t="shared" si="19"/>
        <v>0</v>
      </c>
      <c r="M27" s="13">
        <v>0</v>
      </c>
      <c r="N27" s="13">
        <f t="shared" si="20"/>
        <v>0</v>
      </c>
      <c r="O27" s="13">
        <v>0</v>
      </c>
      <c r="P27" s="13">
        <f t="shared" si="21"/>
        <v>0</v>
      </c>
      <c r="Q27" s="13">
        <v>0</v>
      </c>
      <c r="R27" s="13">
        <f t="shared" si="22"/>
        <v>0</v>
      </c>
      <c r="S27" s="19">
        <f t="shared" si="0"/>
        <v>91.706999999999994</v>
      </c>
      <c r="T27" s="13">
        <f t="shared" si="23"/>
        <v>1.65</v>
      </c>
      <c r="U27" s="13">
        <f t="shared" si="24"/>
        <v>91.706999999999994</v>
      </c>
      <c r="V27" s="13">
        <f t="shared" si="25"/>
        <v>0</v>
      </c>
      <c r="W27" s="13">
        <f t="shared" si="26"/>
        <v>0</v>
      </c>
      <c r="X27" s="13">
        <f t="shared" si="27"/>
        <v>0</v>
      </c>
      <c r="Y27" s="13">
        <f t="shared" si="28"/>
        <v>0</v>
      </c>
      <c r="Z27" s="13">
        <f t="shared" si="29"/>
        <v>0</v>
      </c>
      <c r="AA27" s="13">
        <f t="shared" si="1"/>
        <v>277.90000000000003</v>
      </c>
      <c r="AB27" s="13">
        <v>0.03</v>
      </c>
    </row>
    <row r="28" spans="1:28" ht="15.75" thickBot="1" x14ac:dyDescent="0.3">
      <c r="A28" s="8"/>
      <c r="B28" s="3" t="s">
        <v>66</v>
      </c>
      <c r="C28" s="13">
        <f>C19*AB28</f>
        <v>2.5300000000000002</v>
      </c>
      <c r="D28" s="18" t="s">
        <v>56</v>
      </c>
      <c r="E28" s="24">
        <v>0.32</v>
      </c>
      <c r="F28" s="13">
        <v>55.58</v>
      </c>
      <c r="G28" s="13">
        <f t="shared" si="16"/>
        <v>0.8096000000000001</v>
      </c>
      <c r="H28" s="13">
        <f t="shared" si="17"/>
        <v>44.997568000000001</v>
      </c>
      <c r="I28" s="13"/>
      <c r="J28" s="13">
        <f t="shared" si="18"/>
        <v>0</v>
      </c>
      <c r="K28" s="13">
        <v>0</v>
      </c>
      <c r="L28" s="13">
        <f t="shared" si="19"/>
        <v>0</v>
      </c>
      <c r="M28" s="13">
        <v>0</v>
      </c>
      <c r="N28" s="13">
        <f t="shared" si="20"/>
        <v>0</v>
      </c>
      <c r="O28" s="13">
        <v>0</v>
      </c>
      <c r="P28" s="13">
        <f t="shared" si="21"/>
        <v>0</v>
      </c>
      <c r="Q28" s="13">
        <v>0</v>
      </c>
      <c r="R28" s="13">
        <f t="shared" si="22"/>
        <v>0</v>
      </c>
      <c r="S28" s="19">
        <f t="shared" si="0"/>
        <v>44.997568000000001</v>
      </c>
      <c r="T28" s="13">
        <f t="shared" si="23"/>
        <v>0.8096000000000001</v>
      </c>
      <c r="U28" s="13">
        <f t="shared" si="24"/>
        <v>44.997568000000001</v>
      </c>
      <c r="V28" s="13">
        <f t="shared" si="25"/>
        <v>0</v>
      </c>
      <c r="W28" s="13">
        <f t="shared" si="26"/>
        <v>0</v>
      </c>
      <c r="X28" s="13">
        <f t="shared" si="27"/>
        <v>0</v>
      </c>
      <c r="Y28" s="13">
        <f t="shared" si="28"/>
        <v>0</v>
      </c>
      <c r="Z28" s="13">
        <f t="shared" si="29"/>
        <v>0</v>
      </c>
      <c r="AA28" s="13">
        <f t="shared" si="1"/>
        <v>17.785599999999999</v>
      </c>
      <c r="AB28" s="13">
        <v>0.23</v>
      </c>
    </row>
    <row r="29" spans="1:28" ht="15.75" thickBot="1" x14ac:dyDescent="0.3">
      <c r="A29" s="8"/>
      <c r="B29" s="3" t="s">
        <v>67</v>
      </c>
      <c r="C29" s="13">
        <f>C19*AB29</f>
        <v>2.6399999999999997</v>
      </c>
      <c r="D29" s="18" t="s">
        <v>56</v>
      </c>
      <c r="E29" s="24"/>
      <c r="F29" s="13"/>
      <c r="G29" s="13">
        <f t="shared" si="16"/>
        <v>0</v>
      </c>
      <c r="H29" s="13">
        <f t="shared" si="17"/>
        <v>0</v>
      </c>
      <c r="I29" s="13">
        <v>0.3</v>
      </c>
      <c r="J29" s="13">
        <f t="shared" si="18"/>
        <v>0.79199999999999993</v>
      </c>
      <c r="K29" s="13">
        <v>0</v>
      </c>
      <c r="L29" s="13">
        <f t="shared" si="19"/>
        <v>0</v>
      </c>
      <c r="M29" s="13">
        <v>0</v>
      </c>
      <c r="N29" s="13">
        <f t="shared" si="20"/>
        <v>0</v>
      </c>
      <c r="O29" s="13">
        <v>0</v>
      </c>
      <c r="P29" s="13">
        <f t="shared" si="21"/>
        <v>0</v>
      </c>
      <c r="Q29" s="13">
        <v>0</v>
      </c>
      <c r="R29" s="13">
        <f t="shared" si="22"/>
        <v>0</v>
      </c>
      <c r="S29" s="19">
        <f t="shared" si="0"/>
        <v>0.79199999999999993</v>
      </c>
      <c r="T29" s="13">
        <f t="shared" si="23"/>
        <v>0</v>
      </c>
      <c r="U29" s="13">
        <f t="shared" si="24"/>
        <v>0</v>
      </c>
      <c r="V29" s="13">
        <f t="shared" si="25"/>
        <v>0.79199999999999993</v>
      </c>
      <c r="W29" s="13">
        <f t="shared" si="26"/>
        <v>0</v>
      </c>
      <c r="X29" s="13">
        <f t="shared" si="27"/>
        <v>0</v>
      </c>
      <c r="Y29" s="13">
        <f t="shared" si="28"/>
        <v>0</v>
      </c>
      <c r="Z29" s="13">
        <f t="shared" si="29"/>
        <v>0</v>
      </c>
      <c r="AA29" s="13">
        <f t="shared" si="1"/>
        <v>0.3</v>
      </c>
      <c r="AB29" s="13">
        <v>0.24</v>
      </c>
    </row>
    <row r="30" spans="1:28" ht="21.75" thickBot="1" x14ac:dyDescent="0.3">
      <c r="A30" s="8"/>
      <c r="B30" s="3" t="s">
        <v>68</v>
      </c>
      <c r="C30" s="13">
        <f>C19*AB30</f>
        <v>2.6399999999999997</v>
      </c>
      <c r="D30" s="18" t="s">
        <v>56</v>
      </c>
      <c r="E30" s="24"/>
      <c r="F30" s="13"/>
      <c r="G30" s="13">
        <f t="shared" si="16"/>
        <v>0</v>
      </c>
      <c r="H30" s="13">
        <f t="shared" si="17"/>
        <v>0</v>
      </c>
      <c r="I30" s="13">
        <v>20.83</v>
      </c>
      <c r="J30" s="13">
        <f t="shared" si="18"/>
        <v>54.991199999999992</v>
      </c>
      <c r="K30" s="13">
        <v>0</v>
      </c>
      <c r="L30" s="13">
        <f t="shared" si="19"/>
        <v>0</v>
      </c>
      <c r="M30" s="13">
        <v>0</v>
      </c>
      <c r="N30" s="13">
        <f t="shared" si="20"/>
        <v>0</v>
      </c>
      <c r="O30" s="13">
        <v>0</v>
      </c>
      <c r="P30" s="13">
        <f t="shared" si="21"/>
        <v>0</v>
      </c>
      <c r="Q30" s="13">
        <v>0</v>
      </c>
      <c r="R30" s="13">
        <f t="shared" si="22"/>
        <v>0</v>
      </c>
      <c r="S30" s="19">
        <f t="shared" si="0"/>
        <v>54.991199999999992</v>
      </c>
      <c r="T30" s="13">
        <f t="shared" si="23"/>
        <v>0</v>
      </c>
      <c r="U30" s="13">
        <f t="shared" si="24"/>
        <v>0</v>
      </c>
      <c r="V30" s="13">
        <f t="shared" si="25"/>
        <v>54.991199999999992</v>
      </c>
      <c r="W30" s="13">
        <f t="shared" si="26"/>
        <v>0</v>
      </c>
      <c r="X30" s="13">
        <f t="shared" si="27"/>
        <v>0</v>
      </c>
      <c r="Y30" s="13">
        <f t="shared" si="28"/>
        <v>0</v>
      </c>
      <c r="Z30" s="13">
        <f t="shared" si="29"/>
        <v>0</v>
      </c>
      <c r="AA30" s="13">
        <f t="shared" si="1"/>
        <v>20.83</v>
      </c>
      <c r="AB30" s="13">
        <v>0.24</v>
      </c>
    </row>
    <row r="31" spans="1:28" ht="15.75" thickBot="1" x14ac:dyDescent="0.3">
      <c r="A31" s="8"/>
      <c r="B31" s="3" t="s">
        <v>69</v>
      </c>
      <c r="C31" s="13">
        <f>C19*AB31</f>
        <v>2.09</v>
      </c>
      <c r="D31" s="18" t="s">
        <v>62</v>
      </c>
      <c r="E31" s="24"/>
      <c r="F31" s="13"/>
      <c r="G31" s="13">
        <f t="shared" si="16"/>
        <v>0</v>
      </c>
      <c r="H31" s="13">
        <f t="shared" si="17"/>
        <v>0</v>
      </c>
      <c r="I31" s="13">
        <v>0.68</v>
      </c>
      <c r="J31" s="13">
        <f t="shared" si="18"/>
        <v>1.4212</v>
      </c>
      <c r="K31" s="13">
        <v>0</v>
      </c>
      <c r="L31" s="13">
        <f t="shared" si="19"/>
        <v>0</v>
      </c>
      <c r="M31" s="13">
        <v>0</v>
      </c>
      <c r="N31" s="13">
        <f t="shared" si="20"/>
        <v>0</v>
      </c>
      <c r="O31" s="13">
        <v>0</v>
      </c>
      <c r="P31" s="13">
        <f t="shared" si="21"/>
        <v>0</v>
      </c>
      <c r="Q31" s="13">
        <v>0</v>
      </c>
      <c r="R31" s="13">
        <f t="shared" si="22"/>
        <v>0</v>
      </c>
      <c r="S31" s="19">
        <f t="shared" si="0"/>
        <v>1.4212</v>
      </c>
      <c r="T31" s="13">
        <f t="shared" si="23"/>
        <v>0</v>
      </c>
      <c r="U31" s="13">
        <f t="shared" si="24"/>
        <v>0</v>
      </c>
      <c r="V31" s="13">
        <f t="shared" si="25"/>
        <v>1.4212</v>
      </c>
      <c r="W31" s="13">
        <f t="shared" si="26"/>
        <v>0</v>
      </c>
      <c r="X31" s="13">
        <f t="shared" si="27"/>
        <v>0</v>
      </c>
      <c r="Y31" s="13">
        <f t="shared" si="28"/>
        <v>0</v>
      </c>
      <c r="Z31" s="13">
        <f t="shared" si="29"/>
        <v>0</v>
      </c>
      <c r="AA31" s="13">
        <f t="shared" si="1"/>
        <v>0.68</v>
      </c>
      <c r="AB31" s="13">
        <v>0.19</v>
      </c>
    </row>
    <row r="32" spans="1:28" ht="21.75" thickBot="1" x14ac:dyDescent="0.3">
      <c r="A32" s="8"/>
      <c r="B32" s="3" t="s">
        <v>70</v>
      </c>
      <c r="C32" s="13">
        <f>C19*AB32</f>
        <v>2.5300000000000002</v>
      </c>
      <c r="D32" s="18" t="s">
        <v>56</v>
      </c>
      <c r="E32" s="24"/>
      <c r="F32" s="13"/>
      <c r="G32" s="13">
        <f t="shared" si="16"/>
        <v>0</v>
      </c>
      <c r="H32" s="13">
        <f t="shared" si="17"/>
        <v>0</v>
      </c>
      <c r="I32" s="13">
        <v>0.78</v>
      </c>
      <c r="J32" s="13">
        <f t="shared" si="18"/>
        <v>1.9734000000000003</v>
      </c>
      <c r="K32" s="13">
        <v>0</v>
      </c>
      <c r="L32" s="13">
        <f t="shared" si="19"/>
        <v>0</v>
      </c>
      <c r="M32" s="13">
        <v>0</v>
      </c>
      <c r="N32" s="13">
        <f t="shared" si="20"/>
        <v>0</v>
      </c>
      <c r="O32" s="13">
        <v>0</v>
      </c>
      <c r="P32" s="13">
        <f t="shared" si="21"/>
        <v>0</v>
      </c>
      <c r="Q32" s="13">
        <v>0</v>
      </c>
      <c r="R32" s="13">
        <f t="shared" si="22"/>
        <v>0</v>
      </c>
      <c r="S32" s="19">
        <f t="shared" si="0"/>
        <v>1.9734000000000003</v>
      </c>
      <c r="T32" s="13">
        <f t="shared" si="23"/>
        <v>0</v>
      </c>
      <c r="U32" s="13">
        <f t="shared" si="24"/>
        <v>0</v>
      </c>
      <c r="V32" s="13">
        <f t="shared" si="25"/>
        <v>1.9734000000000003</v>
      </c>
      <c r="W32" s="13">
        <f t="shared" si="26"/>
        <v>0</v>
      </c>
      <c r="X32" s="13">
        <f t="shared" si="27"/>
        <v>0</v>
      </c>
      <c r="Y32" s="13">
        <f t="shared" si="28"/>
        <v>0</v>
      </c>
      <c r="Z32" s="13">
        <f t="shared" si="29"/>
        <v>0</v>
      </c>
      <c r="AA32" s="13">
        <f t="shared" si="1"/>
        <v>0.78</v>
      </c>
      <c r="AB32" s="13">
        <v>0.23</v>
      </c>
    </row>
    <row r="33" spans="1:28" ht="15.75" thickBot="1" x14ac:dyDescent="0.3">
      <c r="A33" s="8"/>
      <c r="B33" s="3" t="s">
        <v>71</v>
      </c>
      <c r="C33" s="13">
        <f>C19*AB33</f>
        <v>2.75</v>
      </c>
      <c r="D33" s="18" t="s">
        <v>56</v>
      </c>
      <c r="E33" s="24"/>
      <c r="F33" s="13"/>
      <c r="G33" s="13">
        <f t="shared" si="16"/>
        <v>0</v>
      </c>
      <c r="H33" s="13">
        <f t="shared" si="17"/>
        <v>0</v>
      </c>
      <c r="I33" s="13">
        <v>3.18</v>
      </c>
      <c r="J33" s="13">
        <f t="shared" si="18"/>
        <v>8.745000000000001</v>
      </c>
      <c r="K33" s="13">
        <v>0</v>
      </c>
      <c r="L33" s="13">
        <f t="shared" si="19"/>
        <v>0</v>
      </c>
      <c r="M33" s="13">
        <v>0</v>
      </c>
      <c r="N33" s="13">
        <f t="shared" si="20"/>
        <v>0</v>
      </c>
      <c r="O33" s="13">
        <v>0</v>
      </c>
      <c r="P33" s="13">
        <f t="shared" si="21"/>
        <v>0</v>
      </c>
      <c r="Q33" s="13">
        <v>0</v>
      </c>
      <c r="R33" s="13">
        <f t="shared" si="22"/>
        <v>0</v>
      </c>
      <c r="S33" s="19">
        <f t="shared" si="0"/>
        <v>8.745000000000001</v>
      </c>
      <c r="T33" s="13">
        <f t="shared" si="23"/>
        <v>0</v>
      </c>
      <c r="U33" s="13">
        <f t="shared" si="24"/>
        <v>0</v>
      </c>
      <c r="V33" s="13">
        <f t="shared" si="25"/>
        <v>8.745000000000001</v>
      </c>
      <c r="W33" s="13">
        <f t="shared" si="26"/>
        <v>0</v>
      </c>
      <c r="X33" s="13">
        <f t="shared" si="27"/>
        <v>0</v>
      </c>
      <c r="Y33" s="13">
        <f t="shared" si="28"/>
        <v>0</v>
      </c>
      <c r="Z33" s="13">
        <f t="shared" si="29"/>
        <v>0</v>
      </c>
      <c r="AA33" s="13">
        <f t="shared" si="1"/>
        <v>3.18</v>
      </c>
      <c r="AB33" s="13">
        <v>0.25</v>
      </c>
    </row>
    <row r="34" spans="1:28" ht="15.75" thickBot="1" x14ac:dyDescent="0.3">
      <c r="A34" s="8"/>
      <c r="B34" s="3" t="s">
        <v>72</v>
      </c>
      <c r="C34" s="13">
        <f>C19*AB34</f>
        <v>0.32999999999999996</v>
      </c>
      <c r="D34" s="18" t="s">
        <v>41</v>
      </c>
      <c r="E34" s="24"/>
      <c r="F34" s="13"/>
      <c r="G34" s="13">
        <f t="shared" si="16"/>
        <v>0</v>
      </c>
      <c r="H34" s="13">
        <f t="shared" si="17"/>
        <v>0</v>
      </c>
      <c r="I34" s="13">
        <v>140</v>
      </c>
      <c r="J34" s="13">
        <f t="shared" si="18"/>
        <v>46.199999999999996</v>
      </c>
      <c r="K34" s="13">
        <v>0</v>
      </c>
      <c r="L34" s="13">
        <f t="shared" si="19"/>
        <v>0</v>
      </c>
      <c r="M34" s="13">
        <v>0</v>
      </c>
      <c r="N34" s="13">
        <f t="shared" si="20"/>
        <v>0</v>
      </c>
      <c r="O34" s="13">
        <v>0</v>
      </c>
      <c r="P34" s="13">
        <f t="shared" si="21"/>
        <v>0</v>
      </c>
      <c r="Q34" s="13">
        <v>0</v>
      </c>
      <c r="R34" s="13">
        <f t="shared" si="22"/>
        <v>0</v>
      </c>
      <c r="S34" s="19">
        <f t="shared" ref="S34:S65" si="30">SUM(H34,J34,L34,N34,R34)</f>
        <v>46.199999999999996</v>
      </c>
      <c r="T34" s="13">
        <f t="shared" si="23"/>
        <v>0</v>
      </c>
      <c r="U34" s="13">
        <f t="shared" si="24"/>
        <v>0</v>
      </c>
      <c r="V34" s="13">
        <f t="shared" si="25"/>
        <v>46.199999999999996</v>
      </c>
      <c r="W34" s="13">
        <f t="shared" si="26"/>
        <v>0</v>
      </c>
      <c r="X34" s="13">
        <f t="shared" si="27"/>
        <v>0</v>
      </c>
      <c r="Y34" s="13">
        <f t="shared" si="28"/>
        <v>0</v>
      </c>
      <c r="Z34" s="13">
        <f t="shared" si="29"/>
        <v>0</v>
      </c>
      <c r="AA34" s="13">
        <f t="shared" si="1"/>
        <v>140</v>
      </c>
      <c r="AB34" s="13">
        <v>0.03</v>
      </c>
    </row>
    <row r="35" spans="1:28" ht="15.75" thickBot="1" x14ac:dyDescent="0.3">
      <c r="A35" s="7">
        <v>16</v>
      </c>
      <c r="B35" s="2" t="s">
        <v>73</v>
      </c>
      <c r="C35" s="12">
        <v>0</v>
      </c>
      <c r="D35" s="17"/>
      <c r="E35" s="23"/>
      <c r="F35" s="12"/>
      <c r="G35" s="12">
        <f>SUM(T36:T54)</f>
        <v>5.9390000000000001</v>
      </c>
      <c r="H35" s="12">
        <f>SUM(U36:U54)</f>
        <v>330.08961999999997</v>
      </c>
      <c r="I35" s="12"/>
      <c r="J35" s="12">
        <f>SUM(V36:V54)</f>
        <v>187.80600000000001</v>
      </c>
      <c r="K35" s="12"/>
      <c r="L35" s="12">
        <f>SUM(W36:W54)</f>
        <v>0</v>
      </c>
      <c r="M35" s="12"/>
      <c r="N35" s="12">
        <f>SUM(X36:X54)</f>
        <v>0</v>
      </c>
      <c r="O35" s="12"/>
      <c r="P35" s="12">
        <f>SUM(Y36:Y54)</f>
        <v>0</v>
      </c>
      <c r="Q35" s="12"/>
      <c r="R35" s="12">
        <f>SUM(Z36:Z54)</f>
        <v>0</v>
      </c>
      <c r="S35" s="12">
        <f t="shared" si="30"/>
        <v>517.89562000000001</v>
      </c>
      <c r="T35" s="12"/>
      <c r="U35" s="12"/>
      <c r="V35" s="12"/>
      <c r="W35" s="12"/>
      <c r="X35" s="12"/>
      <c r="Y35" s="12"/>
      <c r="Z35" s="12"/>
      <c r="AA35" s="12">
        <f t="shared" ref="AA35:AA66" si="31">IF(C35&gt;0,S35/C35,0)</f>
        <v>0</v>
      </c>
      <c r="AB35" s="12">
        <v>0</v>
      </c>
    </row>
    <row r="36" spans="1:28" ht="21.75" thickBot="1" x14ac:dyDescent="0.3">
      <c r="A36" s="7" t="s">
        <v>74</v>
      </c>
      <c r="B36" s="2" t="s">
        <v>75</v>
      </c>
      <c r="C36" s="12">
        <v>0</v>
      </c>
      <c r="D36" s="17"/>
      <c r="E36" s="23"/>
      <c r="F36" s="12"/>
      <c r="G36" s="12">
        <f>SUM(T37:T49)</f>
        <v>4.1690000000000005</v>
      </c>
      <c r="H36" s="12">
        <f>SUM(U37:U49)</f>
        <v>231.71301999999997</v>
      </c>
      <c r="I36" s="12"/>
      <c r="J36" s="12">
        <f>SUM(V37:V49)</f>
        <v>68.466000000000008</v>
      </c>
      <c r="K36" s="12"/>
      <c r="L36" s="12">
        <f>SUM(W37:W49)</f>
        <v>0</v>
      </c>
      <c r="M36" s="12"/>
      <c r="N36" s="12">
        <f>SUM(X37:X49)</f>
        <v>0</v>
      </c>
      <c r="O36" s="12"/>
      <c r="P36" s="12">
        <f>SUM(Y37:Y49)</f>
        <v>0</v>
      </c>
      <c r="Q36" s="12"/>
      <c r="R36" s="12">
        <f>SUM(Z37:Z49)</f>
        <v>0</v>
      </c>
      <c r="S36" s="12">
        <f t="shared" si="30"/>
        <v>300.17901999999998</v>
      </c>
      <c r="T36" s="12"/>
      <c r="U36" s="12"/>
      <c r="V36" s="12"/>
      <c r="W36" s="12"/>
      <c r="X36" s="12"/>
      <c r="Y36" s="12"/>
      <c r="Z36" s="12"/>
      <c r="AA36" s="12">
        <f t="shared" si="31"/>
        <v>0</v>
      </c>
      <c r="AB36" s="12">
        <v>0</v>
      </c>
    </row>
    <row r="37" spans="1:28" ht="53.25" thickBot="1" x14ac:dyDescent="0.3">
      <c r="A37" s="7" t="s">
        <v>76</v>
      </c>
      <c r="B37" s="2" t="s">
        <v>77</v>
      </c>
      <c r="C37" s="12">
        <v>5</v>
      </c>
      <c r="D37" s="17" t="s">
        <v>62</v>
      </c>
      <c r="E37" s="23"/>
      <c r="F37" s="12"/>
      <c r="G37" s="12">
        <f>SUM(T38:T49)</f>
        <v>4.1690000000000005</v>
      </c>
      <c r="H37" s="12">
        <f>SUM(U38:U49)</f>
        <v>231.71301999999997</v>
      </c>
      <c r="I37" s="12"/>
      <c r="J37" s="12">
        <f>SUM(V38:V49)</f>
        <v>68.466000000000008</v>
      </c>
      <c r="K37" s="12"/>
      <c r="L37" s="12">
        <f>SUM(W38:W49)</f>
        <v>0</v>
      </c>
      <c r="M37" s="12"/>
      <c r="N37" s="12">
        <f>SUM(X38:X49)</f>
        <v>0</v>
      </c>
      <c r="O37" s="12"/>
      <c r="P37" s="12">
        <f>SUM(Y38:Y49)</f>
        <v>0</v>
      </c>
      <c r="Q37" s="12"/>
      <c r="R37" s="12">
        <f>SUM(Z38:Z49)</f>
        <v>0</v>
      </c>
      <c r="S37" s="12">
        <f t="shared" si="30"/>
        <v>300.17901999999998</v>
      </c>
      <c r="T37" s="12"/>
      <c r="U37" s="12"/>
      <c r="V37" s="12"/>
      <c r="W37" s="12"/>
      <c r="X37" s="12"/>
      <c r="Y37" s="12"/>
      <c r="Z37" s="12"/>
      <c r="AA37" s="12">
        <f t="shared" si="31"/>
        <v>60.035803999999999</v>
      </c>
      <c r="AB37" s="12">
        <v>5</v>
      </c>
    </row>
    <row r="38" spans="1:28" ht="15.75" thickBot="1" x14ac:dyDescent="0.3">
      <c r="A38" s="8"/>
      <c r="B38" s="3" t="s">
        <v>78</v>
      </c>
      <c r="C38" s="13">
        <f>C37*AB38</f>
        <v>1.6</v>
      </c>
      <c r="D38" s="18" t="s">
        <v>56</v>
      </c>
      <c r="E38" s="24">
        <v>0.96</v>
      </c>
      <c r="F38" s="13">
        <v>55.58</v>
      </c>
      <c r="G38" s="13">
        <f t="shared" ref="G38:G49" si="32">C38*E38</f>
        <v>1.536</v>
      </c>
      <c r="H38" s="13">
        <f t="shared" ref="H38:H49" si="33">G38*F38</f>
        <v>85.37088</v>
      </c>
      <c r="I38" s="13"/>
      <c r="J38" s="13">
        <f t="shared" ref="J38:J49" si="34">C38*I38</f>
        <v>0</v>
      </c>
      <c r="K38" s="13">
        <v>0</v>
      </c>
      <c r="L38" s="13">
        <f t="shared" ref="L38:L49" si="35">C38*K38</f>
        <v>0</v>
      </c>
      <c r="M38" s="13">
        <v>0</v>
      </c>
      <c r="N38" s="13">
        <f t="shared" ref="N38:N49" si="36">C38*M38</f>
        <v>0</v>
      </c>
      <c r="O38" s="13">
        <v>0</v>
      </c>
      <c r="P38" s="13">
        <f t="shared" ref="P38:P49" si="37">O38*M38</f>
        <v>0</v>
      </c>
      <c r="Q38" s="13">
        <v>0</v>
      </c>
      <c r="R38" s="13">
        <f t="shared" ref="R38:R49" si="38">C38*Q38</f>
        <v>0</v>
      </c>
      <c r="S38" s="19">
        <f t="shared" si="30"/>
        <v>85.37088</v>
      </c>
      <c r="T38" s="13">
        <f t="shared" ref="T38:T49" si="39">C38*E38</f>
        <v>1.536</v>
      </c>
      <c r="U38" s="13">
        <f t="shared" ref="U38:U49" si="40">G38*F38</f>
        <v>85.37088</v>
      </c>
      <c r="V38" s="13">
        <f t="shared" ref="V38:V49" si="41">C38*I38</f>
        <v>0</v>
      </c>
      <c r="W38" s="13">
        <f t="shared" ref="W38:W49" si="42">C38*K38</f>
        <v>0</v>
      </c>
      <c r="X38" s="13">
        <f t="shared" ref="X38:X49" si="43">C38*M38</f>
        <v>0</v>
      </c>
      <c r="Y38" s="13">
        <f t="shared" ref="Y38:Y49" si="44">O38*M38</f>
        <v>0</v>
      </c>
      <c r="Z38" s="13">
        <f t="shared" ref="Z38:Z49" si="45">C38*Q38</f>
        <v>0</v>
      </c>
      <c r="AA38" s="13">
        <f t="shared" si="31"/>
        <v>53.3568</v>
      </c>
      <c r="AB38" s="13">
        <v>0.32</v>
      </c>
    </row>
    <row r="39" spans="1:28" ht="15.75" thickBot="1" x14ac:dyDescent="0.3">
      <c r="A39" s="8"/>
      <c r="B39" s="3" t="s">
        <v>58</v>
      </c>
      <c r="C39" s="13">
        <f>C37*AB39</f>
        <v>1.6</v>
      </c>
      <c r="D39" s="18" t="s">
        <v>56</v>
      </c>
      <c r="E39" s="24">
        <v>0.1</v>
      </c>
      <c r="F39" s="13">
        <v>55.58</v>
      </c>
      <c r="G39" s="13">
        <f t="shared" si="32"/>
        <v>0.16000000000000003</v>
      </c>
      <c r="H39" s="13">
        <f t="shared" si="33"/>
        <v>8.8928000000000011</v>
      </c>
      <c r="I39" s="13"/>
      <c r="J39" s="13">
        <f t="shared" si="34"/>
        <v>0</v>
      </c>
      <c r="K39" s="13">
        <v>0</v>
      </c>
      <c r="L39" s="13">
        <f t="shared" si="35"/>
        <v>0</v>
      </c>
      <c r="M39" s="13">
        <v>0</v>
      </c>
      <c r="N39" s="13">
        <f t="shared" si="36"/>
        <v>0</v>
      </c>
      <c r="O39" s="13">
        <v>0</v>
      </c>
      <c r="P39" s="13">
        <f t="shared" si="37"/>
        <v>0</v>
      </c>
      <c r="Q39" s="13">
        <v>0</v>
      </c>
      <c r="R39" s="13">
        <f t="shared" si="38"/>
        <v>0</v>
      </c>
      <c r="S39" s="19">
        <f t="shared" si="30"/>
        <v>8.8928000000000011</v>
      </c>
      <c r="T39" s="13">
        <f t="shared" si="39"/>
        <v>0.16000000000000003</v>
      </c>
      <c r="U39" s="13">
        <f t="shared" si="40"/>
        <v>8.8928000000000011</v>
      </c>
      <c r="V39" s="13">
        <f t="shared" si="41"/>
        <v>0</v>
      </c>
      <c r="W39" s="13">
        <f t="shared" si="42"/>
        <v>0</v>
      </c>
      <c r="X39" s="13">
        <f t="shared" si="43"/>
        <v>0</v>
      </c>
      <c r="Y39" s="13">
        <f t="shared" si="44"/>
        <v>0</v>
      </c>
      <c r="Z39" s="13">
        <f t="shared" si="45"/>
        <v>0</v>
      </c>
      <c r="AA39" s="13">
        <f t="shared" si="31"/>
        <v>5.5580000000000007</v>
      </c>
      <c r="AB39" s="13">
        <v>0.32</v>
      </c>
    </row>
    <row r="40" spans="1:28" ht="21.75" thickBot="1" x14ac:dyDescent="0.3">
      <c r="A40" s="8"/>
      <c r="B40" s="3" t="s">
        <v>79</v>
      </c>
      <c r="C40" s="13">
        <f>C37*AB40</f>
        <v>2</v>
      </c>
      <c r="D40" s="18" t="s">
        <v>56</v>
      </c>
      <c r="E40" s="24">
        <v>0.05</v>
      </c>
      <c r="F40" s="13">
        <v>55.58</v>
      </c>
      <c r="G40" s="13">
        <f t="shared" si="32"/>
        <v>0.1</v>
      </c>
      <c r="H40" s="13">
        <f t="shared" si="33"/>
        <v>5.5579999999999998</v>
      </c>
      <c r="I40" s="13"/>
      <c r="J40" s="13">
        <f t="shared" si="34"/>
        <v>0</v>
      </c>
      <c r="K40" s="13">
        <v>0</v>
      </c>
      <c r="L40" s="13">
        <f t="shared" si="35"/>
        <v>0</v>
      </c>
      <c r="M40" s="13">
        <v>0</v>
      </c>
      <c r="N40" s="13">
        <f t="shared" si="36"/>
        <v>0</v>
      </c>
      <c r="O40" s="13">
        <v>0</v>
      </c>
      <c r="P40" s="13">
        <f t="shared" si="37"/>
        <v>0</v>
      </c>
      <c r="Q40" s="13">
        <v>0</v>
      </c>
      <c r="R40" s="13">
        <f t="shared" si="38"/>
        <v>0</v>
      </c>
      <c r="S40" s="19">
        <f t="shared" si="30"/>
        <v>5.5579999999999998</v>
      </c>
      <c r="T40" s="13">
        <f t="shared" si="39"/>
        <v>0.1</v>
      </c>
      <c r="U40" s="13">
        <f t="shared" si="40"/>
        <v>5.5579999999999998</v>
      </c>
      <c r="V40" s="13">
        <f t="shared" si="41"/>
        <v>0</v>
      </c>
      <c r="W40" s="13">
        <f t="shared" si="42"/>
        <v>0</v>
      </c>
      <c r="X40" s="13">
        <f t="shared" si="43"/>
        <v>0</v>
      </c>
      <c r="Y40" s="13">
        <f t="shared" si="44"/>
        <v>0</v>
      </c>
      <c r="Z40" s="13">
        <f t="shared" si="45"/>
        <v>0</v>
      </c>
      <c r="AA40" s="13">
        <f t="shared" si="31"/>
        <v>2.7789999999999999</v>
      </c>
      <c r="AB40" s="13">
        <v>0.4</v>
      </c>
    </row>
    <row r="41" spans="1:28" ht="15.75" thickBot="1" x14ac:dyDescent="0.3">
      <c r="A41" s="8"/>
      <c r="B41" s="3" t="s">
        <v>63</v>
      </c>
      <c r="C41" s="13">
        <f>C37*AB41</f>
        <v>1.4000000000000001</v>
      </c>
      <c r="D41" s="18" t="s">
        <v>56</v>
      </c>
      <c r="E41" s="24">
        <v>2.5000000000000001E-2</v>
      </c>
      <c r="F41" s="13">
        <v>55.58</v>
      </c>
      <c r="G41" s="13">
        <f t="shared" si="32"/>
        <v>3.5000000000000003E-2</v>
      </c>
      <c r="H41" s="13">
        <f t="shared" si="33"/>
        <v>1.9453</v>
      </c>
      <c r="I41" s="13"/>
      <c r="J41" s="13">
        <f t="shared" si="34"/>
        <v>0</v>
      </c>
      <c r="K41" s="13">
        <v>0</v>
      </c>
      <c r="L41" s="13">
        <f t="shared" si="35"/>
        <v>0</v>
      </c>
      <c r="M41" s="13">
        <v>0</v>
      </c>
      <c r="N41" s="13">
        <f t="shared" si="36"/>
        <v>0</v>
      </c>
      <c r="O41" s="13">
        <v>0</v>
      </c>
      <c r="P41" s="13">
        <f t="shared" si="37"/>
        <v>0</v>
      </c>
      <c r="Q41" s="13">
        <v>0</v>
      </c>
      <c r="R41" s="13">
        <f t="shared" si="38"/>
        <v>0</v>
      </c>
      <c r="S41" s="19">
        <f t="shared" si="30"/>
        <v>1.9453</v>
      </c>
      <c r="T41" s="13">
        <f t="shared" si="39"/>
        <v>3.5000000000000003E-2</v>
      </c>
      <c r="U41" s="13">
        <f t="shared" si="40"/>
        <v>1.9453</v>
      </c>
      <c r="V41" s="13">
        <f t="shared" si="41"/>
        <v>0</v>
      </c>
      <c r="W41" s="13">
        <f t="shared" si="42"/>
        <v>0</v>
      </c>
      <c r="X41" s="13">
        <f t="shared" si="43"/>
        <v>0</v>
      </c>
      <c r="Y41" s="13">
        <f t="shared" si="44"/>
        <v>0</v>
      </c>
      <c r="Z41" s="13">
        <f t="shared" si="45"/>
        <v>0</v>
      </c>
      <c r="AA41" s="13">
        <f t="shared" si="31"/>
        <v>1.3895</v>
      </c>
      <c r="AB41" s="13">
        <v>0.28000000000000003</v>
      </c>
    </row>
    <row r="42" spans="1:28" ht="15.75" thickBot="1" x14ac:dyDescent="0.3">
      <c r="A42" s="8"/>
      <c r="B42" s="3" t="s">
        <v>64</v>
      </c>
      <c r="C42" s="13">
        <f>C37*AB42</f>
        <v>1.4000000000000001</v>
      </c>
      <c r="D42" s="18" t="s">
        <v>56</v>
      </c>
      <c r="E42" s="24">
        <v>0.11</v>
      </c>
      <c r="F42" s="13">
        <v>55.58</v>
      </c>
      <c r="G42" s="13">
        <f t="shared" si="32"/>
        <v>0.15400000000000003</v>
      </c>
      <c r="H42" s="13">
        <f t="shared" si="33"/>
        <v>8.5593200000000014</v>
      </c>
      <c r="I42" s="13"/>
      <c r="J42" s="13">
        <f t="shared" si="34"/>
        <v>0</v>
      </c>
      <c r="K42" s="13">
        <v>0</v>
      </c>
      <c r="L42" s="13">
        <f t="shared" si="35"/>
        <v>0</v>
      </c>
      <c r="M42" s="13">
        <v>0</v>
      </c>
      <c r="N42" s="13">
        <f t="shared" si="36"/>
        <v>0</v>
      </c>
      <c r="O42" s="13">
        <v>0</v>
      </c>
      <c r="P42" s="13">
        <f t="shared" si="37"/>
        <v>0</v>
      </c>
      <c r="Q42" s="13">
        <v>0</v>
      </c>
      <c r="R42" s="13">
        <f t="shared" si="38"/>
        <v>0</v>
      </c>
      <c r="S42" s="19">
        <f t="shared" si="30"/>
        <v>8.5593200000000014</v>
      </c>
      <c r="T42" s="13">
        <f t="shared" si="39"/>
        <v>0.15400000000000003</v>
      </c>
      <c r="U42" s="13">
        <f t="shared" si="40"/>
        <v>8.5593200000000014</v>
      </c>
      <c r="V42" s="13">
        <f t="shared" si="41"/>
        <v>0</v>
      </c>
      <c r="W42" s="13">
        <f t="shared" si="42"/>
        <v>0</v>
      </c>
      <c r="X42" s="13">
        <f t="shared" si="43"/>
        <v>0</v>
      </c>
      <c r="Y42" s="13">
        <f t="shared" si="44"/>
        <v>0</v>
      </c>
      <c r="Z42" s="13">
        <f t="shared" si="45"/>
        <v>0</v>
      </c>
      <c r="AA42" s="13">
        <f t="shared" si="31"/>
        <v>6.1138000000000003</v>
      </c>
      <c r="AB42" s="13">
        <v>0.28000000000000003</v>
      </c>
    </row>
    <row r="43" spans="1:28" ht="15.75" thickBot="1" x14ac:dyDescent="0.3">
      <c r="A43" s="8"/>
      <c r="B43" s="3" t="s">
        <v>65</v>
      </c>
      <c r="C43" s="13">
        <f>C37*AB43</f>
        <v>0.3</v>
      </c>
      <c r="D43" s="18" t="s">
        <v>41</v>
      </c>
      <c r="E43" s="24">
        <v>6</v>
      </c>
      <c r="F43" s="13">
        <v>55.58</v>
      </c>
      <c r="G43" s="13">
        <f t="shared" si="32"/>
        <v>1.7999999999999998</v>
      </c>
      <c r="H43" s="13">
        <f t="shared" si="33"/>
        <v>100.04399999999998</v>
      </c>
      <c r="I43" s="13"/>
      <c r="J43" s="13">
        <f t="shared" si="34"/>
        <v>0</v>
      </c>
      <c r="K43" s="13">
        <v>0</v>
      </c>
      <c r="L43" s="13">
        <f t="shared" si="35"/>
        <v>0</v>
      </c>
      <c r="M43" s="13">
        <v>0</v>
      </c>
      <c r="N43" s="13">
        <f t="shared" si="36"/>
        <v>0</v>
      </c>
      <c r="O43" s="13">
        <v>0</v>
      </c>
      <c r="P43" s="13">
        <f t="shared" si="37"/>
        <v>0</v>
      </c>
      <c r="Q43" s="13">
        <v>0</v>
      </c>
      <c r="R43" s="13">
        <f t="shared" si="38"/>
        <v>0</v>
      </c>
      <c r="S43" s="19">
        <f t="shared" si="30"/>
        <v>100.04399999999998</v>
      </c>
      <c r="T43" s="13">
        <f t="shared" si="39"/>
        <v>1.7999999999999998</v>
      </c>
      <c r="U43" s="13">
        <f t="shared" si="40"/>
        <v>100.04399999999998</v>
      </c>
      <c r="V43" s="13">
        <f t="shared" si="41"/>
        <v>0</v>
      </c>
      <c r="W43" s="13">
        <f t="shared" si="42"/>
        <v>0</v>
      </c>
      <c r="X43" s="13">
        <f t="shared" si="43"/>
        <v>0</v>
      </c>
      <c r="Y43" s="13">
        <f t="shared" si="44"/>
        <v>0</v>
      </c>
      <c r="Z43" s="13">
        <f t="shared" si="45"/>
        <v>0</v>
      </c>
      <c r="AA43" s="13">
        <f t="shared" si="31"/>
        <v>333.47999999999996</v>
      </c>
      <c r="AB43" s="13">
        <v>0.06</v>
      </c>
    </row>
    <row r="44" spans="1:28" ht="15.75" thickBot="1" x14ac:dyDescent="0.3">
      <c r="A44" s="8"/>
      <c r="B44" s="3" t="s">
        <v>80</v>
      </c>
      <c r="C44" s="13">
        <f>C37*AB44</f>
        <v>1.6</v>
      </c>
      <c r="D44" s="18" t="s">
        <v>56</v>
      </c>
      <c r="E44" s="24">
        <v>0.24</v>
      </c>
      <c r="F44" s="13">
        <v>55.58</v>
      </c>
      <c r="G44" s="13">
        <f t="shared" si="32"/>
        <v>0.38400000000000001</v>
      </c>
      <c r="H44" s="13">
        <f t="shared" si="33"/>
        <v>21.34272</v>
      </c>
      <c r="I44" s="13"/>
      <c r="J44" s="13">
        <f t="shared" si="34"/>
        <v>0</v>
      </c>
      <c r="K44" s="13">
        <v>0</v>
      </c>
      <c r="L44" s="13">
        <f t="shared" si="35"/>
        <v>0</v>
      </c>
      <c r="M44" s="13">
        <v>0</v>
      </c>
      <c r="N44" s="13">
        <f t="shared" si="36"/>
        <v>0</v>
      </c>
      <c r="O44" s="13">
        <v>0</v>
      </c>
      <c r="P44" s="13">
        <f t="shared" si="37"/>
        <v>0</v>
      </c>
      <c r="Q44" s="13">
        <v>0</v>
      </c>
      <c r="R44" s="13">
        <f t="shared" si="38"/>
        <v>0</v>
      </c>
      <c r="S44" s="19">
        <f t="shared" si="30"/>
        <v>21.34272</v>
      </c>
      <c r="T44" s="13">
        <f t="shared" si="39"/>
        <v>0.38400000000000001</v>
      </c>
      <c r="U44" s="13">
        <f t="shared" si="40"/>
        <v>21.34272</v>
      </c>
      <c r="V44" s="13">
        <f t="shared" si="41"/>
        <v>0</v>
      </c>
      <c r="W44" s="13">
        <f t="shared" si="42"/>
        <v>0</v>
      </c>
      <c r="X44" s="13">
        <f t="shared" si="43"/>
        <v>0</v>
      </c>
      <c r="Y44" s="13">
        <f t="shared" si="44"/>
        <v>0</v>
      </c>
      <c r="Z44" s="13">
        <f t="shared" si="45"/>
        <v>0</v>
      </c>
      <c r="AA44" s="13">
        <f t="shared" si="31"/>
        <v>13.3392</v>
      </c>
      <c r="AB44" s="13">
        <v>0.32</v>
      </c>
    </row>
    <row r="45" spans="1:28" ht="15.75" thickBot="1" x14ac:dyDescent="0.3">
      <c r="A45" s="8"/>
      <c r="B45" s="3" t="s">
        <v>81</v>
      </c>
      <c r="C45" s="13">
        <f>C37*AB45</f>
        <v>1.6</v>
      </c>
      <c r="D45" s="18" t="s">
        <v>56</v>
      </c>
      <c r="E45" s="24"/>
      <c r="F45" s="13"/>
      <c r="G45" s="13">
        <f t="shared" si="32"/>
        <v>0</v>
      </c>
      <c r="H45" s="13">
        <f t="shared" si="33"/>
        <v>0</v>
      </c>
      <c r="I45" s="13">
        <v>12.1325</v>
      </c>
      <c r="J45" s="13">
        <f t="shared" si="34"/>
        <v>19.412000000000003</v>
      </c>
      <c r="K45" s="13">
        <v>0</v>
      </c>
      <c r="L45" s="13">
        <f t="shared" si="35"/>
        <v>0</v>
      </c>
      <c r="M45" s="13">
        <v>0</v>
      </c>
      <c r="N45" s="13">
        <f t="shared" si="36"/>
        <v>0</v>
      </c>
      <c r="O45" s="13">
        <v>0</v>
      </c>
      <c r="P45" s="13">
        <f t="shared" si="37"/>
        <v>0</v>
      </c>
      <c r="Q45" s="13">
        <v>0</v>
      </c>
      <c r="R45" s="13">
        <f t="shared" si="38"/>
        <v>0</v>
      </c>
      <c r="S45" s="19">
        <f t="shared" si="30"/>
        <v>19.412000000000003</v>
      </c>
      <c r="T45" s="13">
        <f t="shared" si="39"/>
        <v>0</v>
      </c>
      <c r="U45" s="13">
        <f t="shared" si="40"/>
        <v>0</v>
      </c>
      <c r="V45" s="13">
        <f t="shared" si="41"/>
        <v>19.412000000000003</v>
      </c>
      <c r="W45" s="13">
        <f t="shared" si="42"/>
        <v>0</v>
      </c>
      <c r="X45" s="13">
        <f t="shared" si="43"/>
        <v>0</v>
      </c>
      <c r="Y45" s="13">
        <f t="shared" si="44"/>
        <v>0</v>
      </c>
      <c r="Z45" s="13">
        <f t="shared" si="45"/>
        <v>0</v>
      </c>
      <c r="AA45" s="13">
        <f t="shared" si="31"/>
        <v>12.1325</v>
      </c>
      <c r="AB45" s="13">
        <v>0.32</v>
      </c>
    </row>
    <row r="46" spans="1:28" ht="15.75" thickBot="1" x14ac:dyDescent="0.3">
      <c r="A46" s="8"/>
      <c r="B46" s="3" t="s">
        <v>67</v>
      </c>
      <c r="C46" s="13">
        <f>C37*AB46</f>
        <v>2</v>
      </c>
      <c r="D46" s="18" t="s">
        <v>56</v>
      </c>
      <c r="E46" s="24"/>
      <c r="F46" s="13"/>
      <c r="G46" s="13">
        <f t="shared" si="32"/>
        <v>0</v>
      </c>
      <c r="H46" s="13">
        <f t="shared" si="33"/>
        <v>0</v>
      </c>
      <c r="I46" s="13">
        <v>0.3</v>
      </c>
      <c r="J46" s="13">
        <f t="shared" si="34"/>
        <v>0.6</v>
      </c>
      <c r="K46" s="13">
        <v>0</v>
      </c>
      <c r="L46" s="13">
        <f t="shared" si="35"/>
        <v>0</v>
      </c>
      <c r="M46" s="13">
        <v>0</v>
      </c>
      <c r="N46" s="13">
        <f t="shared" si="36"/>
        <v>0</v>
      </c>
      <c r="O46" s="13">
        <v>0</v>
      </c>
      <c r="P46" s="13">
        <f t="shared" si="37"/>
        <v>0</v>
      </c>
      <c r="Q46" s="13">
        <v>0</v>
      </c>
      <c r="R46" s="13">
        <f t="shared" si="38"/>
        <v>0</v>
      </c>
      <c r="S46" s="19">
        <f t="shared" si="30"/>
        <v>0.6</v>
      </c>
      <c r="T46" s="13">
        <f t="shared" si="39"/>
        <v>0</v>
      </c>
      <c r="U46" s="13">
        <f t="shared" si="40"/>
        <v>0</v>
      </c>
      <c r="V46" s="13">
        <f t="shared" si="41"/>
        <v>0.6</v>
      </c>
      <c r="W46" s="13">
        <f t="shared" si="42"/>
        <v>0</v>
      </c>
      <c r="X46" s="13">
        <f t="shared" si="43"/>
        <v>0</v>
      </c>
      <c r="Y46" s="13">
        <f t="shared" si="44"/>
        <v>0</v>
      </c>
      <c r="Z46" s="13">
        <f t="shared" si="45"/>
        <v>0</v>
      </c>
      <c r="AA46" s="13">
        <f t="shared" si="31"/>
        <v>0.3</v>
      </c>
      <c r="AB46" s="13">
        <v>0.4</v>
      </c>
    </row>
    <row r="47" spans="1:28" ht="21.75" thickBot="1" x14ac:dyDescent="0.3">
      <c r="A47" s="8"/>
      <c r="B47" s="3" t="s">
        <v>70</v>
      </c>
      <c r="C47" s="13">
        <f>C37*AB47</f>
        <v>1.4000000000000001</v>
      </c>
      <c r="D47" s="18" t="s">
        <v>56</v>
      </c>
      <c r="E47" s="24"/>
      <c r="F47" s="13"/>
      <c r="G47" s="13">
        <f t="shared" si="32"/>
        <v>0</v>
      </c>
      <c r="H47" s="13">
        <f t="shared" si="33"/>
        <v>0</v>
      </c>
      <c r="I47" s="13">
        <v>0.78</v>
      </c>
      <c r="J47" s="13">
        <f t="shared" si="34"/>
        <v>1.0920000000000001</v>
      </c>
      <c r="K47" s="13">
        <v>0</v>
      </c>
      <c r="L47" s="13">
        <f t="shared" si="35"/>
        <v>0</v>
      </c>
      <c r="M47" s="13">
        <v>0</v>
      </c>
      <c r="N47" s="13">
        <f t="shared" si="36"/>
        <v>0</v>
      </c>
      <c r="O47" s="13">
        <v>0</v>
      </c>
      <c r="P47" s="13">
        <f t="shared" si="37"/>
        <v>0</v>
      </c>
      <c r="Q47" s="13">
        <v>0</v>
      </c>
      <c r="R47" s="13">
        <f t="shared" si="38"/>
        <v>0</v>
      </c>
      <c r="S47" s="19">
        <f t="shared" si="30"/>
        <v>1.0920000000000001</v>
      </c>
      <c r="T47" s="13">
        <f t="shared" si="39"/>
        <v>0</v>
      </c>
      <c r="U47" s="13">
        <f t="shared" si="40"/>
        <v>0</v>
      </c>
      <c r="V47" s="13">
        <f t="shared" si="41"/>
        <v>1.0920000000000001</v>
      </c>
      <c r="W47" s="13">
        <f t="shared" si="42"/>
        <v>0</v>
      </c>
      <c r="X47" s="13">
        <f t="shared" si="43"/>
        <v>0</v>
      </c>
      <c r="Y47" s="13">
        <f t="shared" si="44"/>
        <v>0</v>
      </c>
      <c r="Z47" s="13">
        <f t="shared" si="45"/>
        <v>0</v>
      </c>
      <c r="AA47" s="13">
        <f t="shared" si="31"/>
        <v>0.78</v>
      </c>
      <c r="AB47" s="13">
        <v>0.28000000000000003</v>
      </c>
    </row>
    <row r="48" spans="1:28" ht="15.75" thickBot="1" x14ac:dyDescent="0.3">
      <c r="A48" s="8"/>
      <c r="B48" s="3" t="s">
        <v>82</v>
      </c>
      <c r="C48" s="13">
        <f>C37*AB48</f>
        <v>1.4000000000000001</v>
      </c>
      <c r="D48" s="18" t="s">
        <v>56</v>
      </c>
      <c r="E48" s="24"/>
      <c r="F48" s="13"/>
      <c r="G48" s="13">
        <f t="shared" si="32"/>
        <v>0</v>
      </c>
      <c r="H48" s="13">
        <f t="shared" si="33"/>
        <v>0</v>
      </c>
      <c r="I48" s="13">
        <v>3.83</v>
      </c>
      <c r="J48" s="13">
        <f t="shared" si="34"/>
        <v>5.362000000000001</v>
      </c>
      <c r="K48" s="13">
        <v>0</v>
      </c>
      <c r="L48" s="13">
        <f t="shared" si="35"/>
        <v>0</v>
      </c>
      <c r="M48" s="13">
        <v>0</v>
      </c>
      <c r="N48" s="13">
        <f t="shared" si="36"/>
        <v>0</v>
      </c>
      <c r="O48" s="13">
        <v>0</v>
      </c>
      <c r="P48" s="13">
        <f t="shared" si="37"/>
        <v>0</v>
      </c>
      <c r="Q48" s="13">
        <v>0</v>
      </c>
      <c r="R48" s="13">
        <f t="shared" si="38"/>
        <v>0</v>
      </c>
      <c r="S48" s="19">
        <f t="shared" si="30"/>
        <v>5.362000000000001</v>
      </c>
      <c r="T48" s="13">
        <f t="shared" si="39"/>
        <v>0</v>
      </c>
      <c r="U48" s="13">
        <f t="shared" si="40"/>
        <v>0</v>
      </c>
      <c r="V48" s="13">
        <f t="shared" si="41"/>
        <v>5.362000000000001</v>
      </c>
      <c r="W48" s="13">
        <f t="shared" si="42"/>
        <v>0</v>
      </c>
      <c r="X48" s="13">
        <f t="shared" si="43"/>
        <v>0</v>
      </c>
      <c r="Y48" s="13">
        <f t="shared" si="44"/>
        <v>0</v>
      </c>
      <c r="Z48" s="13">
        <f t="shared" si="45"/>
        <v>0</v>
      </c>
      <c r="AA48" s="13">
        <f t="shared" si="31"/>
        <v>3.8300000000000005</v>
      </c>
      <c r="AB48" s="13">
        <v>0.28000000000000003</v>
      </c>
    </row>
    <row r="49" spans="1:28" ht="15.75" thickBot="1" x14ac:dyDescent="0.3">
      <c r="A49" s="8"/>
      <c r="B49" s="3" t="s">
        <v>72</v>
      </c>
      <c r="C49" s="13">
        <f>C37*AB49</f>
        <v>0.3</v>
      </c>
      <c r="D49" s="18" t="s">
        <v>41</v>
      </c>
      <c r="E49" s="24"/>
      <c r="F49" s="13"/>
      <c r="G49" s="13">
        <f t="shared" si="32"/>
        <v>0</v>
      </c>
      <c r="H49" s="13">
        <f t="shared" si="33"/>
        <v>0</v>
      </c>
      <c r="I49" s="13">
        <v>140</v>
      </c>
      <c r="J49" s="13">
        <f t="shared" si="34"/>
        <v>42</v>
      </c>
      <c r="K49" s="13">
        <v>0</v>
      </c>
      <c r="L49" s="13">
        <f t="shared" si="35"/>
        <v>0</v>
      </c>
      <c r="M49" s="13">
        <v>0</v>
      </c>
      <c r="N49" s="13">
        <f t="shared" si="36"/>
        <v>0</v>
      </c>
      <c r="O49" s="13">
        <v>0</v>
      </c>
      <c r="P49" s="13">
        <f t="shared" si="37"/>
        <v>0</v>
      </c>
      <c r="Q49" s="13">
        <v>0</v>
      </c>
      <c r="R49" s="13">
        <f t="shared" si="38"/>
        <v>0</v>
      </c>
      <c r="S49" s="19">
        <f t="shared" si="30"/>
        <v>42</v>
      </c>
      <c r="T49" s="13">
        <f t="shared" si="39"/>
        <v>0</v>
      </c>
      <c r="U49" s="13">
        <f t="shared" si="40"/>
        <v>0</v>
      </c>
      <c r="V49" s="13">
        <f t="shared" si="41"/>
        <v>42</v>
      </c>
      <c r="W49" s="13">
        <f t="shared" si="42"/>
        <v>0</v>
      </c>
      <c r="X49" s="13">
        <f t="shared" si="43"/>
        <v>0</v>
      </c>
      <c r="Y49" s="13">
        <f t="shared" si="44"/>
        <v>0</v>
      </c>
      <c r="Z49" s="13">
        <f t="shared" si="45"/>
        <v>0</v>
      </c>
      <c r="AA49" s="13">
        <f t="shared" si="31"/>
        <v>140</v>
      </c>
      <c r="AB49" s="13">
        <v>0.06</v>
      </c>
    </row>
    <row r="50" spans="1:28" ht="21.75" thickBot="1" x14ac:dyDescent="0.3">
      <c r="A50" s="7" t="s">
        <v>83</v>
      </c>
      <c r="B50" s="2" t="s">
        <v>84</v>
      </c>
      <c r="C50" s="12">
        <v>0</v>
      </c>
      <c r="D50" s="17"/>
      <c r="E50" s="23"/>
      <c r="F50" s="12"/>
      <c r="G50" s="12">
        <f>SUM(T51:T54)</f>
        <v>1.77</v>
      </c>
      <c r="H50" s="12">
        <f>SUM(U51:U54)</f>
        <v>98.376599999999996</v>
      </c>
      <c r="I50" s="12"/>
      <c r="J50" s="12">
        <f>SUM(V51:V54)</f>
        <v>119.34</v>
      </c>
      <c r="K50" s="12"/>
      <c r="L50" s="12">
        <f>SUM(W51:W54)</f>
        <v>0</v>
      </c>
      <c r="M50" s="12"/>
      <c r="N50" s="12">
        <f>SUM(X51:X54)</f>
        <v>0</v>
      </c>
      <c r="O50" s="12"/>
      <c r="P50" s="12">
        <f>SUM(Y51:Y54)</f>
        <v>0</v>
      </c>
      <c r="Q50" s="12"/>
      <c r="R50" s="12">
        <f>SUM(Z51:Z54)</f>
        <v>0</v>
      </c>
      <c r="S50" s="12">
        <f t="shared" si="30"/>
        <v>217.7166</v>
      </c>
      <c r="T50" s="12"/>
      <c r="U50" s="12"/>
      <c r="V50" s="12"/>
      <c r="W50" s="12"/>
      <c r="X50" s="12"/>
      <c r="Y50" s="12"/>
      <c r="Z50" s="12"/>
      <c r="AA50" s="12">
        <f t="shared" si="31"/>
        <v>0</v>
      </c>
      <c r="AB50" s="12">
        <v>0</v>
      </c>
    </row>
    <row r="51" spans="1:28" ht="74.25" thickBot="1" x14ac:dyDescent="0.3">
      <c r="A51" s="7" t="s">
        <v>85</v>
      </c>
      <c r="B51" s="2" t="s">
        <v>86</v>
      </c>
      <c r="C51" s="12">
        <v>5</v>
      </c>
      <c r="D51" s="17" t="s">
        <v>56</v>
      </c>
      <c r="E51" s="23"/>
      <c r="F51" s="12"/>
      <c r="G51" s="12">
        <f>SUM(T52:T54)</f>
        <v>1.77</v>
      </c>
      <c r="H51" s="12">
        <f>SUM(U52:U54)</f>
        <v>98.376599999999996</v>
      </c>
      <c r="I51" s="12"/>
      <c r="J51" s="12">
        <f>SUM(V52:V54)</f>
        <v>119.34</v>
      </c>
      <c r="K51" s="12"/>
      <c r="L51" s="12">
        <f>SUM(W52:W54)</f>
        <v>0</v>
      </c>
      <c r="M51" s="12"/>
      <c r="N51" s="12">
        <f>SUM(X52:X54)</f>
        <v>0</v>
      </c>
      <c r="O51" s="12"/>
      <c r="P51" s="12">
        <f>SUM(Y52:Y54)</f>
        <v>0</v>
      </c>
      <c r="Q51" s="12"/>
      <c r="R51" s="12">
        <f>SUM(Z52:Z54)</f>
        <v>0</v>
      </c>
      <c r="S51" s="12">
        <f t="shared" si="30"/>
        <v>217.7166</v>
      </c>
      <c r="T51" s="12"/>
      <c r="U51" s="12"/>
      <c r="V51" s="12"/>
      <c r="W51" s="12"/>
      <c r="X51" s="12"/>
      <c r="Y51" s="12"/>
      <c r="Z51" s="12"/>
      <c r="AA51" s="12">
        <f t="shared" si="31"/>
        <v>43.543320000000001</v>
      </c>
      <c r="AB51" s="12">
        <v>5</v>
      </c>
    </row>
    <row r="52" spans="1:28" ht="15.75" thickBot="1" x14ac:dyDescent="0.3">
      <c r="A52" s="8"/>
      <c r="B52" s="3" t="s">
        <v>87</v>
      </c>
      <c r="C52" s="13">
        <f>C51*AB52</f>
        <v>3</v>
      </c>
      <c r="D52" s="18" t="s">
        <v>56</v>
      </c>
      <c r="E52" s="24">
        <v>0.59</v>
      </c>
      <c r="F52" s="13">
        <v>55.58</v>
      </c>
      <c r="G52" s="13">
        <f>C52*E52</f>
        <v>1.77</v>
      </c>
      <c r="H52" s="13">
        <f>G52*F52</f>
        <v>98.376599999999996</v>
      </c>
      <c r="I52" s="13"/>
      <c r="J52" s="13">
        <f>C52*I52</f>
        <v>0</v>
      </c>
      <c r="K52" s="13">
        <v>0</v>
      </c>
      <c r="L52" s="13">
        <f>C52*K52</f>
        <v>0</v>
      </c>
      <c r="M52" s="13">
        <v>0</v>
      </c>
      <c r="N52" s="13">
        <f>C52*M52</f>
        <v>0</v>
      </c>
      <c r="O52" s="13">
        <v>0</v>
      </c>
      <c r="P52" s="13">
        <f>O52*M52</f>
        <v>0</v>
      </c>
      <c r="Q52" s="13">
        <v>0</v>
      </c>
      <c r="R52" s="13">
        <f>C52*Q52</f>
        <v>0</v>
      </c>
      <c r="S52" s="19">
        <f t="shared" si="30"/>
        <v>98.376599999999996</v>
      </c>
      <c r="T52" s="13">
        <f>C52*E52</f>
        <v>1.77</v>
      </c>
      <c r="U52" s="13">
        <f>G52*F52</f>
        <v>98.376599999999996</v>
      </c>
      <c r="V52" s="13">
        <f>C52*I52</f>
        <v>0</v>
      </c>
      <c r="W52" s="13">
        <f>C52*K52</f>
        <v>0</v>
      </c>
      <c r="X52" s="13">
        <f>C52*M52</f>
        <v>0</v>
      </c>
      <c r="Y52" s="13">
        <f>O52*M52</f>
        <v>0</v>
      </c>
      <c r="Z52" s="13">
        <f>C52*Q52</f>
        <v>0</v>
      </c>
      <c r="AA52" s="13">
        <f t="shared" si="31"/>
        <v>32.792200000000001</v>
      </c>
      <c r="AB52" s="13">
        <v>0.6</v>
      </c>
    </row>
    <row r="53" spans="1:28" ht="15.75" thickBot="1" x14ac:dyDescent="0.3">
      <c r="A53" s="8"/>
      <c r="B53" s="3" t="s">
        <v>88</v>
      </c>
      <c r="C53" s="13">
        <f>C51*AB53</f>
        <v>171</v>
      </c>
      <c r="D53" s="18" t="s">
        <v>34</v>
      </c>
      <c r="E53" s="24"/>
      <c r="F53" s="13"/>
      <c r="G53" s="13">
        <f>C53*E53</f>
        <v>0</v>
      </c>
      <c r="H53" s="13">
        <f>G53*F53</f>
        <v>0</v>
      </c>
      <c r="I53" s="13">
        <v>0.55000000000000004</v>
      </c>
      <c r="J53" s="13">
        <f>C53*I53</f>
        <v>94.050000000000011</v>
      </c>
      <c r="K53" s="13">
        <v>0</v>
      </c>
      <c r="L53" s="13">
        <f>C53*K53</f>
        <v>0</v>
      </c>
      <c r="M53" s="13">
        <v>0</v>
      </c>
      <c r="N53" s="13">
        <f>C53*M53</f>
        <v>0</v>
      </c>
      <c r="O53" s="13">
        <v>0</v>
      </c>
      <c r="P53" s="13">
        <f>O53*M53</f>
        <v>0</v>
      </c>
      <c r="Q53" s="13">
        <v>0</v>
      </c>
      <c r="R53" s="13">
        <f>C53*Q53</f>
        <v>0</v>
      </c>
      <c r="S53" s="19">
        <f t="shared" si="30"/>
        <v>94.050000000000011</v>
      </c>
      <c r="T53" s="13">
        <f>C53*E53</f>
        <v>0</v>
      </c>
      <c r="U53" s="13">
        <f>G53*F53</f>
        <v>0</v>
      </c>
      <c r="V53" s="13">
        <f>C53*I53</f>
        <v>94.050000000000011</v>
      </c>
      <c r="W53" s="13">
        <f>C53*K53</f>
        <v>0</v>
      </c>
      <c r="X53" s="13">
        <f>C53*M53</f>
        <v>0</v>
      </c>
      <c r="Y53" s="13">
        <f>O53*M53</f>
        <v>0</v>
      </c>
      <c r="Z53" s="13">
        <f>C53*Q53</f>
        <v>0</v>
      </c>
      <c r="AA53" s="13">
        <f t="shared" si="31"/>
        <v>0.55000000000000004</v>
      </c>
      <c r="AB53" s="13">
        <v>34.200000000000003</v>
      </c>
    </row>
    <row r="54" spans="1:28" ht="15.75" thickBot="1" x14ac:dyDescent="0.3">
      <c r="A54" s="8"/>
      <c r="B54" s="3" t="s">
        <v>89</v>
      </c>
      <c r="C54" s="13">
        <f>C51*AB54</f>
        <v>84.3</v>
      </c>
      <c r="D54" s="18" t="s">
        <v>90</v>
      </c>
      <c r="E54" s="24"/>
      <c r="F54" s="13"/>
      <c r="G54" s="13">
        <f>C54*E54</f>
        <v>0</v>
      </c>
      <c r="H54" s="13">
        <f>G54*F54</f>
        <v>0</v>
      </c>
      <c r="I54" s="13">
        <v>0.3</v>
      </c>
      <c r="J54" s="13">
        <f>C54*I54</f>
        <v>25.29</v>
      </c>
      <c r="K54" s="13">
        <v>0</v>
      </c>
      <c r="L54" s="13">
        <f>C54*K54</f>
        <v>0</v>
      </c>
      <c r="M54" s="13">
        <v>0</v>
      </c>
      <c r="N54" s="13">
        <f>C54*M54</f>
        <v>0</v>
      </c>
      <c r="O54" s="13">
        <v>0</v>
      </c>
      <c r="P54" s="13">
        <f>O54*M54</f>
        <v>0</v>
      </c>
      <c r="Q54" s="13">
        <v>0</v>
      </c>
      <c r="R54" s="13">
        <f>C54*Q54</f>
        <v>0</v>
      </c>
      <c r="S54" s="19">
        <f t="shared" si="30"/>
        <v>25.29</v>
      </c>
      <c r="T54" s="13">
        <f>C54*E54</f>
        <v>0</v>
      </c>
      <c r="U54" s="13">
        <f>G54*F54</f>
        <v>0</v>
      </c>
      <c r="V54" s="13">
        <f>C54*I54</f>
        <v>25.29</v>
      </c>
      <c r="W54" s="13">
        <f>C54*K54</f>
        <v>0</v>
      </c>
      <c r="X54" s="13">
        <f>C54*M54</f>
        <v>0</v>
      </c>
      <c r="Y54" s="13">
        <f>O54*M54</f>
        <v>0</v>
      </c>
      <c r="Z54" s="13">
        <f>C54*Q54</f>
        <v>0</v>
      </c>
      <c r="AA54" s="13">
        <f t="shared" si="31"/>
        <v>0.3</v>
      </c>
      <c r="AB54" s="13">
        <v>16.86</v>
      </c>
    </row>
    <row r="55" spans="1:28" ht="15.75" thickBot="1" x14ac:dyDescent="0.3">
      <c r="A55" s="7">
        <v>21</v>
      </c>
      <c r="B55" s="2" t="s">
        <v>91</v>
      </c>
      <c r="C55" s="12">
        <v>0</v>
      </c>
      <c r="D55" s="17"/>
      <c r="E55" s="23"/>
      <c r="F55" s="12"/>
      <c r="G55" s="12">
        <f>SUM(T56:T82)</f>
        <v>9.49</v>
      </c>
      <c r="H55" s="12">
        <f>SUM(U56:U82)</f>
        <v>519.11419999999998</v>
      </c>
      <c r="I55" s="12"/>
      <c r="J55" s="12">
        <f>SUM(V56:V82)</f>
        <v>251.45949999999999</v>
      </c>
      <c r="K55" s="12"/>
      <c r="L55" s="12">
        <f>SUM(W56:W82)</f>
        <v>0</v>
      </c>
      <c r="M55" s="12"/>
      <c r="N55" s="12">
        <f>SUM(X56:X82)</f>
        <v>0</v>
      </c>
      <c r="O55" s="12"/>
      <c r="P55" s="12">
        <f>SUM(Y56:Y82)</f>
        <v>0</v>
      </c>
      <c r="Q55" s="12"/>
      <c r="R55" s="12">
        <f>SUM(Z56:Z82)</f>
        <v>0</v>
      </c>
      <c r="S55" s="12">
        <f t="shared" si="30"/>
        <v>770.57369999999992</v>
      </c>
      <c r="T55" s="12"/>
      <c r="U55" s="12"/>
      <c r="V55" s="12"/>
      <c r="W55" s="12"/>
      <c r="X55" s="12"/>
      <c r="Y55" s="12"/>
      <c r="Z55" s="12"/>
      <c r="AA55" s="12">
        <f t="shared" si="31"/>
        <v>0</v>
      </c>
      <c r="AB55" s="12">
        <v>0</v>
      </c>
    </row>
    <row r="56" spans="1:28" ht="21.75" thickBot="1" x14ac:dyDescent="0.3">
      <c r="A56" s="7" t="s">
        <v>92</v>
      </c>
      <c r="B56" s="2" t="s">
        <v>93</v>
      </c>
      <c r="C56" s="12">
        <v>0</v>
      </c>
      <c r="D56" s="17"/>
      <c r="E56" s="23"/>
      <c r="F56" s="12"/>
      <c r="G56" s="12">
        <f>SUM(T57:T66)</f>
        <v>2.99</v>
      </c>
      <c r="H56" s="12">
        <f>SUM(U57:U66)</f>
        <v>166.1842</v>
      </c>
      <c r="I56" s="12"/>
      <c r="J56" s="12">
        <f>SUM(V57:V66)</f>
        <v>72.6995</v>
      </c>
      <c r="K56" s="12"/>
      <c r="L56" s="12">
        <f>SUM(W57:W66)</f>
        <v>0</v>
      </c>
      <c r="M56" s="12"/>
      <c r="N56" s="12">
        <f>SUM(X57:X66)</f>
        <v>0</v>
      </c>
      <c r="O56" s="12"/>
      <c r="P56" s="12">
        <f>SUM(Y57:Y66)</f>
        <v>0</v>
      </c>
      <c r="Q56" s="12"/>
      <c r="R56" s="12">
        <f>SUM(Z57:Z66)</f>
        <v>0</v>
      </c>
      <c r="S56" s="12">
        <f t="shared" si="30"/>
        <v>238.8837</v>
      </c>
      <c r="T56" s="12"/>
      <c r="U56" s="12"/>
      <c r="V56" s="12"/>
      <c r="W56" s="12"/>
      <c r="X56" s="12"/>
      <c r="Y56" s="12"/>
      <c r="Z56" s="12"/>
      <c r="AA56" s="12">
        <f t="shared" si="31"/>
        <v>0</v>
      </c>
      <c r="AB56" s="12">
        <v>0</v>
      </c>
    </row>
    <row r="57" spans="1:28" ht="63.75" thickBot="1" x14ac:dyDescent="0.3">
      <c r="A57" s="7" t="s">
        <v>94</v>
      </c>
      <c r="B57" s="2" t="s">
        <v>95</v>
      </c>
      <c r="C57" s="12">
        <v>1</v>
      </c>
      <c r="D57" s="17" t="s">
        <v>96</v>
      </c>
      <c r="E57" s="23"/>
      <c r="F57" s="12"/>
      <c r="G57" s="12">
        <f>SUM(T58:T59)</f>
        <v>1.2000000000000002</v>
      </c>
      <c r="H57" s="12">
        <f>SUM(U58:U59)</f>
        <v>66.696000000000012</v>
      </c>
      <c r="I57" s="12"/>
      <c r="J57" s="12">
        <f>SUM(V58:V59)</f>
        <v>60.439500000000002</v>
      </c>
      <c r="K57" s="12"/>
      <c r="L57" s="12">
        <f>SUM(W58:W59)</f>
        <v>0</v>
      </c>
      <c r="M57" s="12"/>
      <c r="N57" s="12">
        <f>SUM(X58:X59)</f>
        <v>0</v>
      </c>
      <c r="O57" s="12"/>
      <c r="P57" s="12">
        <f>SUM(Y58:Y59)</f>
        <v>0</v>
      </c>
      <c r="Q57" s="12"/>
      <c r="R57" s="12">
        <f>SUM(Z58:Z59)</f>
        <v>0</v>
      </c>
      <c r="S57" s="12">
        <f t="shared" si="30"/>
        <v>127.13550000000001</v>
      </c>
      <c r="T57" s="12"/>
      <c r="U57" s="12"/>
      <c r="V57" s="12"/>
      <c r="W57" s="12"/>
      <c r="X57" s="12"/>
      <c r="Y57" s="12"/>
      <c r="Z57" s="12"/>
      <c r="AA57" s="12">
        <f t="shared" si="31"/>
        <v>127.13550000000001</v>
      </c>
      <c r="AB57" s="12">
        <v>1</v>
      </c>
    </row>
    <row r="58" spans="1:28" ht="15.75" thickBot="1" x14ac:dyDescent="0.3">
      <c r="A58" s="8"/>
      <c r="B58" s="3" t="s">
        <v>97</v>
      </c>
      <c r="C58" s="13">
        <f>C57*AB58</f>
        <v>3</v>
      </c>
      <c r="D58" s="18" t="s">
        <v>96</v>
      </c>
      <c r="E58" s="24">
        <v>0.4</v>
      </c>
      <c r="F58" s="13">
        <v>55.58</v>
      </c>
      <c r="G58" s="13">
        <f>C58*E58</f>
        <v>1.2000000000000002</v>
      </c>
      <c r="H58" s="13">
        <f>G58*F58</f>
        <v>66.696000000000012</v>
      </c>
      <c r="I58" s="13"/>
      <c r="J58" s="13">
        <f>C58*I58</f>
        <v>0</v>
      </c>
      <c r="K58" s="13">
        <v>0</v>
      </c>
      <c r="L58" s="13">
        <f>C58*K58</f>
        <v>0</v>
      </c>
      <c r="M58" s="13">
        <v>0</v>
      </c>
      <c r="N58" s="13">
        <f>C58*M58</f>
        <v>0</v>
      </c>
      <c r="O58" s="13">
        <v>0</v>
      </c>
      <c r="P58" s="13">
        <f>O58*M58</f>
        <v>0</v>
      </c>
      <c r="Q58" s="13">
        <v>0</v>
      </c>
      <c r="R58" s="13">
        <f>C58*Q58</f>
        <v>0</v>
      </c>
      <c r="S58" s="19">
        <f t="shared" si="30"/>
        <v>66.696000000000012</v>
      </c>
      <c r="T58" s="13">
        <f>C58*E58</f>
        <v>1.2000000000000002</v>
      </c>
      <c r="U58" s="13">
        <f>G58*F58</f>
        <v>66.696000000000012</v>
      </c>
      <c r="V58" s="13">
        <f>C58*I58</f>
        <v>0</v>
      </c>
      <c r="W58" s="13">
        <f>C58*K58</f>
        <v>0</v>
      </c>
      <c r="X58" s="13">
        <f>C58*M58</f>
        <v>0</v>
      </c>
      <c r="Y58" s="13">
        <f>O58*M58</f>
        <v>0</v>
      </c>
      <c r="Z58" s="13">
        <f>C58*Q58</f>
        <v>0</v>
      </c>
      <c r="AA58" s="13">
        <f t="shared" si="31"/>
        <v>22.232000000000003</v>
      </c>
      <c r="AB58" s="13">
        <v>3</v>
      </c>
    </row>
    <row r="59" spans="1:28" ht="15.75" thickBot="1" x14ac:dyDescent="0.3">
      <c r="A59" s="8"/>
      <c r="B59" s="3" t="s">
        <v>98</v>
      </c>
      <c r="C59" s="13">
        <f>C57*AB59</f>
        <v>14.85</v>
      </c>
      <c r="D59" s="18" t="s">
        <v>90</v>
      </c>
      <c r="E59" s="24"/>
      <c r="F59" s="13"/>
      <c r="G59" s="13">
        <f>C59*E59</f>
        <v>0</v>
      </c>
      <c r="H59" s="13">
        <f>G59*F59</f>
        <v>0</v>
      </c>
      <c r="I59" s="13">
        <v>4.07</v>
      </c>
      <c r="J59" s="13">
        <f>C59*I59</f>
        <v>60.439500000000002</v>
      </c>
      <c r="K59" s="13">
        <v>0</v>
      </c>
      <c r="L59" s="13">
        <f>C59*K59</f>
        <v>0</v>
      </c>
      <c r="M59" s="13">
        <v>0</v>
      </c>
      <c r="N59" s="13">
        <f>C59*M59</f>
        <v>0</v>
      </c>
      <c r="O59" s="13">
        <v>0</v>
      </c>
      <c r="P59" s="13">
        <f>O59*M59</f>
        <v>0</v>
      </c>
      <c r="Q59" s="13">
        <v>0</v>
      </c>
      <c r="R59" s="13">
        <f>C59*Q59</f>
        <v>0</v>
      </c>
      <c r="S59" s="19">
        <f t="shared" si="30"/>
        <v>60.439500000000002</v>
      </c>
      <c r="T59" s="13">
        <f>C59*E59</f>
        <v>0</v>
      </c>
      <c r="U59" s="13">
        <f>G59*F59</f>
        <v>0</v>
      </c>
      <c r="V59" s="13">
        <f>C59*I59</f>
        <v>60.439500000000002</v>
      </c>
      <c r="W59" s="13">
        <f>C59*K59</f>
        <v>0</v>
      </c>
      <c r="X59" s="13">
        <f>C59*M59</f>
        <v>0</v>
      </c>
      <c r="Y59" s="13">
        <f>O59*M59</f>
        <v>0</v>
      </c>
      <c r="Z59" s="13">
        <f>C59*Q59</f>
        <v>0</v>
      </c>
      <c r="AA59" s="13">
        <f t="shared" si="31"/>
        <v>4.07</v>
      </c>
      <c r="AB59" s="13">
        <v>14.85</v>
      </c>
    </row>
    <row r="60" spans="1:28" ht="53.25" thickBot="1" x14ac:dyDescent="0.3">
      <c r="A60" s="7" t="s">
        <v>99</v>
      </c>
      <c r="B60" s="2" t="s">
        <v>100</v>
      </c>
      <c r="C60" s="12">
        <v>20</v>
      </c>
      <c r="D60" s="17" t="s">
        <v>56</v>
      </c>
      <c r="E60" s="23"/>
      <c r="F60" s="12"/>
      <c r="G60" s="12">
        <f>SUM(T61:T62)</f>
        <v>0.99</v>
      </c>
      <c r="H60" s="12">
        <f>SUM(U61:U62)</f>
        <v>55.0242</v>
      </c>
      <c r="I60" s="12"/>
      <c r="J60" s="12">
        <f>SUM(V61:V62)</f>
        <v>8.4599999999999991</v>
      </c>
      <c r="K60" s="12"/>
      <c r="L60" s="12">
        <f>SUM(W61:W62)</f>
        <v>0</v>
      </c>
      <c r="M60" s="12"/>
      <c r="N60" s="12">
        <f>SUM(X61:X62)</f>
        <v>0</v>
      </c>
      <c r="O60" s="12"/>
      <c r="P60" s="12">
        <f>SUM(Y61:Y62)</f>
        <v>0</v>
      </c>
      <c r="Q60" s="12"/>
      <c r="R60" s="12">
        <f>SUM(Z61:Z62)</f>
        <v>0</v>
      </c>
      <c r="S60" s="12">
        <f t="shared" si="30"/>
        <v>63.484200000000001</v>
      </c>
      <c r="T60" s="12"/>
      <c r="U60" s="12"/>
      <c r="V60" s="12"/>
      <c r="W60" s="12"/>
      <c r="X60" s="12"/>
      <c r="Y60" s="12"/>
      <c r="Z60" s="12"/>
      <c r="AA60" s="12">
        <f t="shared" si="31"/>
        <v>3.17421</v>
      </c>
      <c r="AB60" s="12">
        <v>20</v>
      </c>
    </row>
    <row r="61" spans="1:28" ht="15.75" thickBot="1" x14ac:dyDescent="0.3">
      <c r="A61" s="8"/>
      <c r="B61" s="3" t="s">
        <v>101</v>
      </c>
      <c r="C61" s="13">
        <f>C60*AB61</f>
        <v>3</v>
      </c>
      <c r="D61" s="18" t="s">
        <v>56</v>
      </c>
      <c r="E61" s="24">
        <v>0.33</v>
      </c>
      <c r="F61" s="13">
        <v>55.58</v>
      </c>
      <c r="G61" s="13">
        <f>C61*E61</f>
        <v>0.99</v>
      </c>
      <c r="H61" s="13">
        <f>G61*F61</f>
        <v>55.0242</v>
      </c>
      <c r="I61" s="13"/>
      <c r="J61" s="13">
        <f>C61*I61</f>
        <v>0</v>
      </c>
      <c r="K61" s="13">
        <v>0</v>
      </c>
      <c r="L61" s="13">
        <f>C61*K61</f>
        <v>0</v>
      </c>
      <c r="M61" s="13">
        <v>0</v>
      </c>
      <c r="N61" s="13">
        <f>C61*M61</f>
        <v>0</v>
      </c>
      <c r="O61" s="13">
        <v>0</v>
      </c>
      <c r="P61" s="13">
        <f>O61*M61</f>
        <v>0</v>
      </c>
      <c r="Q61" s="13">
        <v>0</v>
      </c>
      <c r="R61" s="13">
        <f>C61*Q61</f>
        <v>0</v>
      </c>
      <c r="S61" s="19">
        <f t="shared" si="30"/>
        <v>55.0242</v>
      </c>
      <c r="T61" s="13">
        <f>C61*E61</f>
        <v>0.99</v>
      </c>
      <c r="U61" s="13">
        <f>G61*F61</f>
        <v>55.0242</v>
      </c>
      <c r="V61" s="13">
        <f>C61*I61</f>
        <v>0</v>
      </c>
      <c r="W61" s="13">
        <f>C61*K61</f>
        <v>0</v>
      </c>
      <c r="X61" s="13">
        <f>C61*M61</f>
        <v>0</v>
      </c>
      <c r="Y61" s="13">
        <f>O61*M61</f>
        <v>0</v>
      </c>
      <c r="Z61" s="13">
        <f>C61*Q61</f>
        <v>0</v>
      </c>
      <c r="AA61" s="13">
        <f t="shared" si="31"/>
        <v>18.3414</v>
      </c>
      <c r="AB61" s="13">
        <v>0.15</v>
      </c>
    </row>
    <row r="62" spans="1:28" ht="15.75" thickBot="1" x14ac:dyDescent="0.3">
      <c r="A62" s="8"/>
      <c r="B62" s="3" t="s">
        <v>102</v>
      </c>
      <c r="C62" s="13">
        <f>C60*AB62</f>
        <v>18.799999999999997</v>
      </c>
      <c r="D62" s="18" t="s">
        <v>103</v>
      </c>
      <c r="E62" s="24"/>
      <c r="F62" s="13"/>
      <c r="G62" s="13">
        <f>C62*E62</f>
        <v>0</v>
      </c>
      <c r="H62" s="13">
        <f>G62*F62</f>
        <v>0</v>
      </c>
      <c r="I62" s="13">
        <v>0.45</v>
      </c>
      <c r="J62" s="13">
        <f>C62*I62</f>
        <v>8.4599999999999991</v>
      </c>
      <c r="K62" s="13">
        <v>0</v>
      </c>
      <c r="L62" s="13">
        <f>C62*K62</f>
        <v>0</v>
      </c>
      <c r="M62" s="13">
        <v>0</v>
      </c>
      <c r="N62" s="13">
        <f>C62*M62</f>
        <v>0</v>
      </c>
      <c r="O62" s="13">
        <v>0</v>
      </c>
      <c r="P62" s="13">
        <f>O62*M62</f>
        <v>0</v>
      </c>
      <c r="Q62" s="13">
        <v>0</v>
      </c>
      <c r="R62" s="13">
        <f>C62*Q62</f>
        <v>0</v>
      </c>
      <c r="S62" s="19">
        <f t="shared" si="30"/>
        <v>8.4599999999999991</v>
      </c>
      <c r="T62" s="13">
        <f>C62*E62</f>
        <v>0</v>
      </c>
      <c r="U62" s="13">
        <f>G62*F62</f>
        <v>0</v>
      </c>
      <c r="V62" s="13">
        <f>C62*I62</f>
        <v>8.4599999999999991</v>
      </c>
      <c r="W62" s="13">
        <f>C62*K62</f>
        <v>0</v>
      </c>
      <c r="X62" s="13">
        <f>C62*M62</f>
        <v>0</v>
      </c>
      <c r="Y62" s="13">
        <f>O62*M62</f>
        <v>0</v>
      </c>
      <c r="Z62" s="13">
        <f>C62*Q62</f>
        <v>0</v>
      </c>
      <c r="AA62" s="13">
        <f t="shared" si="31"/>
        <v>0.45</v>
      </c>
      <c r="AB62" s="13">
        <v>0.94</v>
      </c>
    </row>
    <row r="63" spans="1:28" ht="32.25" thickBot="1" x14ac:dyDescent="0.3">
      <c r="A63" s="7" t="s">
        <v>104</v>
      </c>
      <c r="B63" s="2" t="s">
        <v>105</v>
      </c>
      <c r="C63" s="12">
        <v>1</v>
      </c>
      <c r="D63" s="17" t="s">
        <v>34</v>
      </c>
      <c r="E63" s="23"/>
      <c r="F63" s="12"/>
      <c r="G63" s="12">
        <f>SUM(T64:T66)</f>
        <v>0.8</v>
      </c>
      <c r="H63" s="12">
        <f>SUM(U64:U66)</f>
        <v>44.463999999999999</v>
      </c>
      <c r="I63" s="12"/>
      <c r="J63" s="12">
        <f>SUM(V64:V66)</f>
        <v>3.8</v>
      </c>
      <c r="K63" s="12"/>
      <c r="L63" s="12">
        <f>SUM(W64:W66)</f>
        <v>0</v>
      </c>
      <c r="M63" s="12"/>
      <c r="N63" s="12">
        <f>SUM(X64:X66)</f>
        <v>0</v>
      </c>
      <c r="O63" s="12"/>
      <c r="P63" s="12">
        <f>SUM(Y64:Y66)</f>
        <v>0</v>
      </c>
      <c r="Q63" s="12"/>
      <c r="R63" s="12">
        <f>SUM(Z64:Z66)</f>
        <v>0</v>
      </c>
      <c r="S63" s="12">
        <f t="shared" si="30"/>
        <v>48.263999999999996</v>
      </c>
      <c r="T63" s="12"/>
      <c r="U63" s="12"/>
      <c r="V63" s="12"/>
      <c r="W63" s="12"/>
      <c r="X63" s="12"/>
      <c r="Y63" s="12"/>
      <c r="Z63" s="12"/>
      <c r="AA63" s="12">
        <f t="shared" si="31"/>
        <v>48.263999999999996</v>
      </c>
      <c r="AB63" s="12">
        <v>1</v>
      </c>
    </row>
    <row r="64" spans="1:28" ht="21.75" thickBot="1" x14ac:dyDescent="0.3">
      <c r="A64" s="8"/>
      <c r="B64" s="3" t="s">
        <v>106</v>
      </c>
      <c r="C64" s="13">
        <f>C63*AB64</f>
        <v>4</v>
      </c>
      <c r="D64" s="18" t="s">
        <v>34</v>
      </c>
      <c r="E64" s="24">
        <v>0.19</v>
      </c>
      <c r="F64" s="13">
        <v>55.58</v>
      </c>
      <c r="G64" s="13">
        <f>C64*E64</f>
        <v>0.76</v>
      </c>
      <c r="H64" s="13">
        <f>G64*F64</f>
        <v>42.2408</v>
      </c>
      <c r="I64" s="13"/>
      <c r="J64" s="13">
        <f>C64*I64</f>
        <v>0</v>
      </c>
      <c r="K64" s="13">
        <v>0</v>
      </c>
      <c r="L64" s="13">
        <f>C64*K64</f>
        <v>0</v>
      </c>
      <c r="M64" s="13">
        <v>0</v>
      </c>
      <c r="N64" s="13">
        <f>C64*M64</f>
        <v>0</v>
      </c>
      <c r="O64" s="13">
        <v>0</v>
      </c>
      <c r="P64" s="13">
        <f>O64*M64</f>
        <v>0</v>
      </c>
      <c r="Q64" s="13">
        <v>0</v>
      </c>
      <c r="R64" s="13">
        <f>C64*Q64</f>
        <v>0</v>
      </c>
      <c r="S64" s="19">
        <f t="shared" si="30"/>
        <v>42.2408</v>
      </c>
      <c r="T64" s="13">
        <f>C64*E64</f>
        <v>0.76</v>
      </c>
      <c r="U64" s="13">
        <f>G64*F64</f>
        <v>42.2408</v>
      </c>
      <c r="V64" s="13">
        <f>C64*I64</f>
        <v>0</v>
      </c>
      <c r="W64" s="13">
        <f>C64*K64</f>
        <v>0</v>
      </c>
      <c r="X64" s="13">
        <f>C64*M64</f>
        <v>0</v>
      </c>
      <c r="Y64" s="13">
        <f>O64*M64</f>
        <v>0</v>
      </c>
      <c r="Z64" s="13">
        <f>C64*Q64</f>
        <v>0</v>
      </c>
      <c r="AA64" s="13">
        <f t="shared" si="31"/>
        <v>10.5602</v>
      </c>
      <c r="AB64" s="13">
        <v>4</v>
      </c>
    </row>
    <row r="65" spans="1:28" ht="15.75" thickBot="1" x14ac:dyDescent="0.3">
      <c r="A65" s="8"/>
      <c r="B65" s="3" t="s">
        <v>107</v>
      </c>
      <c r="C65" s="13">
        <f>C63*AB65</f>
        <v>4</v>
      </c>
      <c r="D65" s="18" t="s">
        <v>34</v>
      </c>
      <c r="E65" s="24">
        <v>0.01</v>
      </c>
      <c r="F65" s="13">
        <v>55.58</v>
      </c>
      <c r="G65" s="13">
        <f>C65*E65</f>
        <v>0.04</v>
      </c>
      <c r="H65" s="13">
        <f>G65*F65</f>
        <v>2.2231999999999998</v>
      </c>
      <c r="I65" s="13"/>
      <c r="J65" s="13">
        <f>C65*I65</f>
        <v>0</v>
      </c>
      <c r="K65" s="13">
        <v>0</v>
      </c>
      <c r="L65" s="13">
        <f>C65*K65</f>
        <v>0</v>
      </c>
      <c r="M65" s="13">
        <v>0</v>
      </c>
      <c r="N65" s="13">
        <f>C65*M65</f>
        <v>0</v>
      </c>
      <c r="O65" s="13">
        <v>0</v>
      </c>
      <c r="P65" s="13">
        <f>O65*M65</f>
        <v>0</v>
      </c>
      <c r="Q65" s="13">
        <v>0</v>
      </c>
      <c r="R65" s="13">
        <f>C65*Q65</f>
        <v>0</v>
      </c>
      <c r="S65" s="19">
        <f t="shared" si="30"/>
        <v>2.2231999999999998</v>
      </c>
      <c r="T65" s="13">
        <f>C65*E65</f>
        <v>0.04</v>
      </c>
      <c r="U65" s="13">
        <f>G65*F65</f>
        <v>2.2231999999999998</v>
      </c>
      <c r="V65" s="13">
        <f>C65*I65</f>
        <v>0</v>
      </c>
      <c r="W65" s="13">
        <f>C65*K65</f>
        <v>0</v>
      </c>
      <c r="X65" s="13">
        <f>C65*M65</f>
        <v>0</v>
      </c>
      <c r="Y65" s="13">
        <f>O65*M65</f>
        <v>0</v>
      </c>
      <c r="Z65" s="13">
        <f>C65*Q65</f>
        <v>0</v>
      </c>
      <c r="AA65" s="13">
        <f t="shared" si="31"/>
        <v>0.55579999999999996</v>
      </c>
      <c r="AB65" s="13">
        <v>4</v>
      </c>
    </row>
    <row r="66" spans="1:28" ht="15.75" thickBot="1" x14ac:dyDescent="0.3">
      <c r="A66" s="8"/>
      <c r="B66" s="3" t="s">
        <v>108</v>
      </c>
      <c r="C66" s="13">
        <f>C63*AB66</f>
        <v>4</v>
      </c>
      <c r="D66" s="18" t="s">
        <v>34</v>
      </c>
      <c r="E66" s="24"/>
      <c r="F66" s="13"/>
      <c r="G66" s="13">
        <f>C66*E66</f>
        <v>0</v>
      </c>
      <c r="H66" s="13">
        <f>G66*F66</f>
        <v>0</v>
      </c>
      <c r="I66" s="13">
        <v>0.95</v>
      </c>
      <c r="J66" s="13">
        <f>C66*I66</f>
        <v>3.8</v>
      </c>
      <c r="K66" s="13">
        <v>0</v>
      </c>
      <c r="L66" s="13">
        <f>C66*K66</f>
        <v>0</v>
      </c>
      <c r="M66" s="13">
        <v>0</v>
      </c>
      <c r="N66" s="13">
        <f>C66*M66</f>
        <v>0</v>
      </c>
      <c r="O66" s="13">
        <v>0</v>
      </c>
      <c r="P66" s="13">
        <f>O66*M66</f>
        <v>0</v>
      </c>
      <c r="Q66" s="13">
        <v>0</v>
      </c>
      <c r="R66" s="13">
        <f>C66*Q66</f>
        <v>0</v>
      </c>
      <c r="S66" s="19">
        <f t="shared" ref="S66:S97" si="46">SUM(H66,J66,L66,N66,R66)</f>
        <v>3.8</v>
      </c>
      <c r="T66" s="13">
        <f>C66*E66</f>
        <v>0</v>
      </c>
      <c r="U66" s="13">
        <f>G66*F66</f>
        <v>0</v>
      </c>
      <c r="V66" s="13">
        <f>C66*I66</f>
        <v>3.8</v>
      </c>
      <c r="W66" s="13">
        <f>C66*K66</f>
        <v>0</v>
      </c>
      <c r="X66" s="13">
        <f>C66*M66</f>
        <v>0</v>
      </c>
      <c r="Y66" s="13">
        <f>O66*M66</f>
        <v>0</v>
      </c>
      <c r="Z66" s="13">
        <f>C66*Q66</f>
        <v>0</v>
      </c>
      <c r="AA66" s="13">
        <f t="shared" si="31"/>
        <v>0.95</v>
      </c>
      <c r="AB66" s="13">
        <v>4</v>
      </c>
    </row>
    <row r="67" spans="1:28" ht="21.75" thickBot="1" x14ac:dyDescent="0.3">
      <c r="A67" s="7" t="s">
        <v>109</v>
      </c>
      <c r="B67" s="2" t="s">
        <v>110</v>
      </c>
      <c r="C67" s="12">
        <v>0</v>
      </c>
      <c r="D67" s="17"/>
      <c r="E67" s="23"/>
      <c r="F67" s="12"/>
      <c r="G67" s="12">
        <f>SUM(T68:T72)</f>
        <v>1.5</v>
      </c>
      <c r="H67" s="12">
        <f>SUM(U68:U72)</f>
        <v>83.37</v>
      </c>
      <c r="I67" s="12"/>
      <c r="J67" s="12">
        <f>SUM(V68:V72)</f>
        <v>12.399999999999999</v>
      </c>
      <c r="K67" s="12"/>
      <c r="L67" s="12">
        <f>SUM(W68:W72)</f>
        <v>0</v>
      </c>
      <c r="M67" s="12"/>
      <c r="N67" s="12">
        <f>SUM(X68:X72)</f>
        <v>0</v>
      </c>
      <c r="O67" s="12"/>
      <c r="P67" s="12">
        <f>SUM(Y68:Y72)</f>
        <v>0</v>
      </c>
      <c r="Q67" s="12"/>
      <c r="R67" s="12">
        <f>SUM(Z68:Z72)</f>
        <v>0</v>
      </c>
      <c r="S67" s="12">
        <f t="shared" si="46"/>
        <v>95.77000000000001</v>
      </c>
      <c r="T67" s="12"/>
      <c r="U67" s="12"/>
      <c r="V67" s="12"/>
      <c r="W67" s="12"/>
      <c r="X67" s="12"/>
      <c r="Y67" s="12"/>
      <c r="Z67" s="12"/>
      <c r="AA67" s="12">
        <f t="shared" ref="AA67:AA98" si="47">IF(C67&gt;0,S67/C67,0)</f>
        <v>0</v>
      </c>
      <c r="AB67" s="12">
        <v>0</v>
      </c>
    </row>
    <row r="68" spans="1:28" ht="32.25" thickBot="1" x14ac:dyDescent="0.3">
      <c r="A68" s="7" t="s">
        <v>111</v>
      </c>
      <c r="B68" s="2" t="s">
        <v>112</v>
      </c>
      <c r="C68" s="12">
        <v>1</v>
      </c>
      <c r="D68" s="17" t="s">
        <v>34</v>
      </c>
      <c r="E68" s="23"/>
      <c r="F68" s="12"/>
      <c r="G68" s="12">
        <f>SUM(T69:T72)</f>
        <v>1.5</v>
      </c>
      <c r="H68" s="12">
        <f>SUM(U69:U72)</f>
        <v>83.37</v>
      </c>
      <c r="I68" s="12"/>
      <c r="J68" s="12">
        <f>SUM(V69:V72)</f>
        <v>12.399999999999999</v>
      </c>
      <c r="K68" s="12"/>
      <c r="L68" s="12">
        <f>SUM(W69:W72)</f>
        <v>0</v>
      </c>
      <c r="M68" s="12"/>
      <c r="N68" s="12">
        <f>SUM(X69:X72)</f>
        <v>0</v>
      </c>
      <c r="O68" s="12"/>
      <c r="P68" s="12">
        <f>SUM(Y69:Y72)</f>
        <v>0</v>
      </c>
      <c r="Q68" s="12"/>
      <c r="R68" s="12">
        <f>SUM(Z69:Z72)</f>
        <v>0</v>
      </c>
      <c r="S68" s="12">
        <f t="shared" si="46"/>
        <v>95.77000000000001</v>
      </c>
      <c r="T68" s="12"/>
      <c r="U68" s="12"/>
      <c r="V68" s="12"/>
      <c r="W68" s="12"/>
      <c r="X68" s="12"/>
      <c r="Y68" s="12"/>
      <c r="Z68" s="12"/>
      <c r="AA68" s="12">
        <f t="shared" si="47"/>
        <v>95.77000000000001</v>
      </c>
      <c r="AB68" s="12">
        <v>1</v>
      </c>
    </row>
    <row r="69" spans="1:28" ht="15.75" thickBot="1" x14ac:dyDescent="0.3">
      <c r="A69" s="8"/>
      <c r="B69" s="3" t="s">
        <v>113</v>
      </c>
      <c r="C69" s="13">
        <f>C68*AB69</f>
        <v>2</v>
      </c>
      <c r="D69" s="18" t="s">
        <v>34</v>
      </c>
      <c r="E69" s="24">
        <v>0.75</v>
      </c>
      <c r="F69" s="13">
        <v>55.58</v>
      </c>
      <c r="G69" s="13">
        <f>C69*E69</f>
        <v>1.5</v>
      </c>
      <c r="H69" s="13">
        <f>G69*F69</f>
        <v>83.37</v>
      </c>
      <c r="I69" s="13"/>
      <c r="J69" s="13">
        <f>C69*I69</f>
        <v>0</v>
      </c>
      <c r="K69" s="13">
        <v>0</v>
      </c>
      <c r="L69" s="13">
        <f>C69*K69</f>
        <v>0</v>
      </c>
      <c r="M69" s="13">
        <v>0</v>
      </c>
      <c r="N69" s="13">
        <f>C69*M69</f>
        <v>0</v>
      </c>
      <c r="O69" s="13">
        <v>0</v>
      </c>
      <c r="P69" s="13">
        <f>O69*M69</f>
        <v>0</v>
      </c>
      <c r="Q69" s="13">
        <v>0</v>
      </c>
      <c r="R69" s="13">
        <f>C69*Q69</f>
        <v>0</v>
      </c>
      <c r="S69" s="19">
        <f t="shared" si="46"/>
        <v>83.37</v>
      </c>
      <c r="T69" s="13">
        <f>C69*E69</f>
        <v>1.5</v>
      </c>
      <c r="U69" s="13">
        <f>G69*F69</f>
        <v>83.37</v>
      </c>
      <c r="V69" s="13">
        <f>C69*I69</f>
        <v>0</v>
      </c>
      <c r="W69" s="13">
        <f>C69*K69</f>
        <v>0</v>
      </c>
      <c r="X69" s="13">
        <f>C69*M69</f>
        <v>0</v>
      </c>
      <c r="Y69" s="13">
        <f>O69*M69</f>
        <v>0</v>
      </c>
      <c r="Z69" s="13">
        <f>C69*Q69</f>
        <v>0</v>
      </c>
      <c r="AA69" s="13">
        <f t="shared" si="47"/>
        <v>41.685000000000002</v>
      </c>
      <c r="AB69" s="13">
        <v>2</v>
      </c>
    </row>
    <row r="70" spans="1:28" ht="15.75" thickBot="1" x14ac:dyDescent="0.3">
      <c r="A70" s="8"/>
      <c r="B70" s="3" t="s">
        <v>114</v>
      </c>
      <c r="C70" s="13">
        <f>C68*AB70</f>
        <v>2</v>
      </c>
      <c r="D70" s="18" t="s">
        <v>34</v>
      </c>
      <c r="E70" s="24"/>
      <c r="F70" s="13"/>
      <c r="G70" s="13">
        <f>C70*E70</f>
        <v>0</v>
      </c>
      <c r="H70" s="13">
        <f>G70*F70</f>
        <v>0</v>
      </c>
      <c r="I70" s="13">
        <v>2</v>
      </c>
      <c r="J70" s="13">
        <f>C70*I70</f>
        <v>4</v>
      </c>
      <c r="K70" s="13">
        <v>0</v>
      </c>
      <c r="L70" s="13">
        <f>C70*K70</f>
        <v>0</v>
      </c>
      <c r="M70" s="13">
        <v>0</v>
      </c>
      <c r="N70" s="13">
        <f>C70*M70</f>
        <v>0</v>
      </c>
      <c r="O70" s="13">
        <v>0</v>
      </c>
      <c r="P70" s="13">
        <f>O70*M70</f>
        <v>0</v>
      </c>
      <c r="Q70" s="13">
        <v>0</v>
      </c>
      <c r="R70" s="13">
        <f>C70*Q70</f>
        <v>0</v>
      </c>
      <c r="S70" s="19">
        <f t="shared" si="46"/>
        <v>4</v>
      </c>
      <c r="T70" s="13">
        <f>C70*E70</f>
        <v>0</v>
      </c>
      <c r="U70" s="13">
        <f>G70*F70</f>
        <v>0</v>
      </c>
      <c r="V70" s="13">
        <f>C70*I70</f>
        <v>4</v>
      </c>
      <c r="W70" s="13">
        <f>C70*K70</f>
        <v>0</v>
      </c>
      <c r="X70" s="13">
        <f>C70*M70</f>
        <v>0</v>
      </c>
      <c r="Y70" s="13">
        <f>O70*M70</f>
        <v>0</v>
      </c>
      <c r="Z70" s="13">
        <f>C70*Q70</f>
        <v>0</v>
      </c>
      <c r="AA70" s="13">
        <f t="shared" si="47"/>
        <v>2</v>
      </c>
      <c r="AB70" s="13">
        <v>2</v>
      </c>
    </row>
    <row r="71" spans="1:28" ht="15.75" thickBot="1" x14ac:dyDescent="0.3">
      <c r="A71" s="8"/>
      <c r="B71" s="3" t="s">
        <v>115</v>
      </c>
      <c r="C71" s="13">
        <f>C68*AB71</f>
        <v>12</v>
      </c>
      <c r="D71" s="18" t="s">
        <v>96</v>
      </c>
      <c r="E71" s="24"/>
      <c r="F71" s="13"/>
      <c r="G71" s="13">
        <f>C71*E71</f>
        <v>0</v>
      </c>
      <c r="H71" s="13">
        <f>G71*F71</f>
        <v>0</v>
      </c>
      <c r="I71" s="13">
        <v>0.6</v>
      </c>
      <c r="J71" s="13">
        <f>C71*I71</f>
        <v>7.1999999999999993</v>
      </c>
      <c r="K71" s="13">
        <v>0</v>
      </c>
      <c r="L71" s="13">
        <f>C71*K71</f>
        <v>0</v>
      </c>
      <c r="M71" s="13">
        <v>0</v>
      </c>
      <c r="N71" s="13">
        <f>C71*M71</f>
        <v>0</v>
      </c>
      <c r="O71" s="13">
        <v>0</v>
      </c>
      <c r="P71" s="13">
        <f>O71*M71</f>
        <v>0</v>
      </c>
      <c r="Q71" s="13">
        <v>0</v>
      </c>
      <c r="R71" s="13">
        <f>C71*Q71</f>
        <v>0</v>
      </c>
      <c r="S71" s="19">
        <f t="shared" si="46"/>
        <v>7.1999999999999993</v>
      </c>
      <c r="T71" s="13">
        <f>C71*E71</f>
        <v>0</v>
      </c>
      <c r="U71" s="13">
        <f>G71*F71</f>
        <v>0</v>
      </c>
      <c r="V71" s="13">
        <f>C71*I71</f>
        <v>7.1999999999999993</v>
      </c>
      <c r="W71" s="13">
        <f>C71*K71</f>
        <v>0</v>
      </c>
      <c r="X71" s="13">
        <f>C71*M71</f>
        <v>0</v>
      </c>
      <c r="Y71" s="13">
        <f>O71*M71</f>
        <v>0</v>
      </c>
      <c r="Z71" s="13">
        <f>C71*Q71</f>
        <v>0</v>
      </c>
      <c r="AA71" s="13">
        <f t="shared" si="47"/>
        <v>0.6</v>
      </c>
      <c r="AB71" s="13">
        <v>12</v>
      </c>
    </row>
    <row r="72" spans="1:28" ht="15.75" thickBot="1" x14ac:dyDescent="0.3">
      <c r="A72" s="8"/>
      <c r="B72" s="3" t="s">
        <v>116</v>
      </c>
      <c r="C72" s="13">
        <f>C68*AB72</f>
        <v>2</v>
      </c>
      <c r="D72" s="18" t="s">
        <v>117</v>
      </c>
      <c r="E72" s="24"/>
      <c r="F72" s="13"/>
      <c r="G72" s="13">
        <f>C72*E72</f>
        <v>0</v>
      </c>
      <c r="H72" s="13">
        <f>G72*F72</f>
        <v>0</v>
      </c>
      <c r="I72" s="13">
        <v>0.6</v>
      </c>
      <c r="J72" s="13">
        <f>C72*I72</f>
        <v>1.2</v>
      </c>
      <c r="K72" s="13">
        <v>0</v>
      </c>
      <c r="L72" s="13">
        <f>C72*K72</f>
        <v>0</v>
      </c>
      <c r="M72" s="13">
        <v>0</v>
      </c>
      <c r="N72" s="13">
        <f>C72*M72</f>
        <v>0</v>
      </c>
      <c r="O72" s="13">
        <v>0</v>
      </c>
      <c r="P72" s="13">
        <f>O72*M72</f>
        <v>0</v>
      </c>
      <c r="Q72" s="13">
        <v>0</v>
      </c>
      <c r="R72" s="13">
        <f>C72*Q72</f>
        <v>0</v>
      </c>
      <c r="S72" s="19">
        <f t="shared" si="46"/>
        <v>1.2</v>
      </c>
      <c r="T72" s="13">
        <f>C72*E72</f>
        <v>0</v>
      </c>
      <c r="U72" s="13">
        <f>G72*F72</f>
        <v>0</v>
      </c>
      <c r="V72" s="13">
        <f>C72*I72</f>
        <v>1.2</v>
      </c>
      <c r="W72" s="13">
        <f>C72*K72</f>
        <v>0</v>
      </c>
      <c r="X72" s="13">
        <f>C72*M72</f>
        <v>0</v>
      </c>
      <c r="Y72" s="13">
        <f>O72*M72</f>
        <v>0</v>
      </c>
      <c r="Z72" s="13">
        <f>C72*Q72</f>
        <v>0</v>
      </c>
      <c r="AA72" s="13">
        <f t="shared" si="47"/>
        <v>0.6</v>
      </c>
      <c r="AB72" s="13">
        <v>2</v>
      </c>
    </row>
    <row r="73" spans="1:28" ht="21.75" thickBot="1" x14ac:dyDescent="0.3">
      <c r="A73" s="7" t="s">
        <v>118</v>
      </c>
      <c r="B73" s="2" t="s">
        <v>119</v>
      </c>
      <c r="C73" s="12">
        <v>0</v>
      </c>
      <c r="D73" s="17"/>
      <c r="E73" s="23"/>
      <c r="F73" s="12"/>
      <c r="G73" s="12">
        <f>SUM(T74:T82)</f>
        <v>5</v>
      </c>
      <c r="H73" s="12">
        <f>SUM(U74:U82)</f>
        <v>269.56000000000006</v>
      </c>
      <c r="I73" s="12"/>
      <c r="J73" s="12">
        <f>SUM(V74:V82)</f>
        <v>166.36</v>
      </c>
      <c r="K73" s="12"/>
      <c r="L73" s="12">
        <f>SUM(W74:W82)</f>
        <v>0</v>
      </c>
      <c r="M73" s="12"/>
      <c r="N73" s="12">
        <f>SUM(X74:X82)</f>
        <v>0</v>
      </c>
      <c r="O73" s="12"/>
      <c r="P73" s="12">
        <f>SUM(Y74:Y82)</f>
        <v>0</v>
      </c>
      <c r="Q73" s="12"/>
      <c r="R73" s="12">
        <f>SUM(Z74:Z82)</f>
        <v>0</v>
      </c>
      <c r="S73" s="12">
        <f t="shared" si="46"/>
        <v>435.92000000000007</v>
      </c>
      <c r="T73" s="12"/>
      <c r="U73" s="12"/>
      <c r="V73" s="12"/>
      <c r="W73" s="12"/>
      <c r="X73" s="12"/>
      <c r="Y73" s="12"/>
      <c r="Z73" s="12"/>
      <c r="AA73" s="12">
        <f t="shared" si="47"/>
        <v>0</v>
      </c>
      <c r="AB73" s="12">
        <v>0</v>
      </c>
    </row>
    <row r="74" spans="1:28" ht="63.75" thickBot="1" x14ac:dyDescent="0.3">
      <c r="A74" s="7" t="s">
        <v>120</v>
      </c>
      <c r="B74" s="2" t="s">
        <v>121</v>
      </c>
      <c r="C74" s="12">
        <v>5</v>
      </c>
      <c r="D74" s="17" t="s">
        <v>56</v>
      </c>
      <c r="E74" s="23"/>
      <c r="F74" s="12"/>
      <c r="G74" s="12">
        <f>SUM(T75:T78)</f>
        <v>1.85</v>
      </c>
      <c r="H74" s="12">
        <f>SUM(U75:U78)</f>
        <v>94.483000000000004</v>
      </c>
      <c r="I74" s="12"/>
      <c r="J74" s="12">
        <f>SUM(V75:V78)</f>
        <v>33.1</v>
      </c>
      <c r="K74" s="12"/>
      <c r="L74" s="12">
        <f>SUM(W75:W78)</f>
        <v>0</v>
      </c>
      <c r="M74" s="12"/>
      <c r="N74" s="12">
        <f>SUM(X75:X78)</f>
        <v>0</v>
      </c>
      <c r="O74" s="12"/>
      <c r="P74" s="12">
        <f>SUM(Y75:Y78)</f>
        <v>0</v>
      </c>
      <c r="Q74" s="12"/>
      <c r="R74" s="12">
        <f>SUM(Z75:Z78)</f>
        <v>0</v>
      </c>
      <c r="S74" s="12">
        <f t="shared" si="46"/>
        <v>127.583</v>
      </c>
      <c r="T74" s="12"/>
      <c r="U74" s="12"/>
      <c r="V74" s="12"/>
      <c r="W74" s="12"/>
      <c r="X74" s="12"/>
      <c r="Y74" s="12"/>
      <c r="Z74" s="12"/>
      <c r="AA74" s="12">
        <f t="shared" si="47"/>
        <v>25.5166</v>
      </c>
      <c r="AB74" s="12">
        <v>5</v>
      </c>
    </row>
    <row r="75" spans="1:28" ht="21.75" thickBot="1" x14ac:dyDescent="0.3">
      <c r="A75" s="8"/>
      <c r="B75" s="3" t="s">
        <v>122</v>
      </c>
      <c r="C75" s="13">
        <f>C74*AB75</f>
        <v>1.5</v>
      </c>
      <c r="D75" s="18" t="s">
        <v>56</v>
      </c>
      <c r="E75" s="24">
        <v>1</v>
      </c>
      <c r="F75" s="13">
        <v>50.02</v>
      </c>
      <c r="G75" s="13">
        <f>C75*E75</f>
        <v>1.5</v>
      </c>
      <c r="H75" s="13">
        <f>G75*F75</f>
        <v>75.03</v>
      </c>
      <c r="I75" s="13"/>
      <c r="J75" s="13">
        <f>C75*I75</f>
        <v>0</v>
      </c>
      <c r="K75" s="13">
        <v>0</v>
      </c>
      <c r="L75" s="13">
        <f>C75*K75</f>
        <v>0</v>
      </c>
      <c r="M75" s="13">
        <v>0</v>
      </c>
      <c r="N75" s="13">
        <f>C75*M75</f>
        <v>0</v>
      </c>
      <c r="O75" s="13">
        <v>0</v>
      </c>
      <c r="P75" s="13">
        <f>O75*M75</f>
        <v>0</v>
      </c>
      <c r="Q75" s="13">
        <v>0</v>
      </c>
      <c r="R75" s="13">
        <f>C75*Q75</f>
        <v>0</v>
      </c>
      <c r="S75" s="19">
        <f t="shared" si="46"/>
        <v>75.03</v>
      </c>
      <c r="T75" s="13">
        <f>C75*E75</f>
        <v>1.5</v>
      </c>
      <c r="U75" s="13">
        <f>G75*F75</f>
        <v>75.03</v>
      </c>
      <c r="V75" s="13">
        <f>C75*I75</f>
        <v>0</v>
      </c>
      <c r="W75" s="13">
        <f>C75*K75</f>
        <v>0</v>
      </c>
      <c r="X75" s="13">
        <f>C75*M75</f>
        <v>0</v>
      </c>
      <c r="Y75" s="13">
        <f>O75*M75</f>
        <v>0</v>
      </c>
      <c r="Z75" s="13">
        <f>C75*Q75</f>
        <v>0</v>
      </c>
      <c r="AA75" s="13">
        <f t="shared" si="47"/>
        <v>50.02</v>
      </c>
      <c r="AB75" s="13">
        <v>0.3</v>
      </c>
    </row>
    <row r="76" spans="1:28" ht="21.75" thickBot="1" x14ac:dyDescent="0.3">
      <c r="A76" s="8"/>
      <c r="B76" s="3" t="s">
        <v>123</v>
      </c>
      <c r="C76" s="13">
        <f>C74*AB76</f>
        <v>0.35000000000000003</v>
      </c>
      <c r="D76" s="18" t="s">
        <v>41</v>
      </c>
      <c r="E76" s="24">
        <v>1</v>
      </c>
      <c r="F76" s="13">
        <v>55.58</v>
      </c>
      <c r="G76" s="13">
        <f>C76*E76</f>
        <v>0.35000000000000003</v>
      </c>
      <c r="H76" s="13">
        <f>G76*F76</f>
        <v>19.453000000000003</v>
      </c>
      <c r="I76" s="13"/>
      <c r="J76" s="13">
        <f>C76*I76</f>
        <v>0</v>
      </c>
      <c r="K76" s="13">
        <v>0</v>
      </c>
      <c r="L76" s="13">
        <f>C76*K76</f>
        <v>0</v>
      </c>
      <c r="M76" s="13">
        <v>0</v>
      </c>
      <c r="N76" s="13">
        <f>C76*M76</f>
        <v>0</v>
      </c>
      <c r="O76" s="13">
        <v>0</v>
      </c>
      <c r="P76" s="13">
        <f>O76*M76</f>
        <v>0</v>
      </c>
      <c r="Q76" s="13">
        <v>0</v>
      </c>
      <c r="R76" s="13">
        <f>C76*Q76</f>
        <v>0</v>
      </c>
      <c r="S76" s="19">
        <f t="shared" si="46"/>
        <v>19.453000000000003</v>
      </c>
      <c r="T76" s="13">
        <f>C76*E76</f>
        <v>0.35000000000000003</v>
      </c>
      <c r="U76" s="13">
        <f>G76*F76</f>
        <v>19.453000000000003</v>
      </c>
      <c r="V76" s="13">
        <f>C76*I76</f>
        <v>0</v>
      </c>
      <c r="W76" s="13">
        <f>C76*K76</f>
        <v>0</v>
      </c>
      <c r="X76" s="13">
        <f>C76*M76</f>
        <v>0</v>
      </c>
      <c r="Y76" s="13">
        <f>O76*M76</f>
        <v>0</v>
      </c>
      <c r="Z76" s="13">
        <f>C76*Q76</f>
        <v>0</v>
      </c>
      <c r="AA76" s="13">
        <f t="shared" si="47"/>
        <v>55.580000000000005</v>
      </c>
      <c r="AB76" s="13">
        <v>7.0000000000000007E-2</v>
      </c>
    </row>
    <row r="77" spans="1:28" ht="21.75" thickBot="1" x14ac:dyDescent="0.3">
      <c r="A77" s="8"/>
      <c r="B77" s="3" t="s">
        <v>124</v>
      </c>
      <c r="C77" s="13">
        <f>C74*AB77</f>
        <v>0.3</v>
      </c>
      <c r="D77" s="18" t="s">
        <v>49</v>
      </c>
      <c r="E77" s="24"/>
      <c r="F77" s="13"/>
      <c r="G77" s="13">
        <f>C77*E77</f>
        <v>0</v>
      </c>
      <c r="H77" s="13">
        <f>G77*F77</f>
        <v>0</v>
      </c>
      <c r="I77" s="13">
        <v>20.8</v>
      </c>
      <c r="J77" s="13">
        <f>C77*I77</f>
        <v>6.24</v>
      </c>
      <c r="K77" s="13">
        <v>0</v>
      </c>
      <c r="L77" s="13">
        <f>C77*K77</f>
        <v>0</v>
      </c>
      <c r="M77" s="13">
        <v>0</v>
      </c>
      <c r="N77" s="13">
        <f>C77*M77</f>
        <v>0</v>
      </c>
      <c r="O77" s="13">
        <v>0</v>
      </c>
      <c r="P77" s="13">
        <f>O77*M77</f>
        <v>0</v>
      </c>
      <c r="Q77" s="13">
        <v>0</v>
      </c>
      <c r="R77" s="13">
        <f>C77*Q77</f>
        <v>0</v>
      </c>
      <c r="S77" s="19">
        <f t="shared" si="46"/>
        <v>6.24</v>
      </c>
      <c r="T77" s="13">
        <f>C77*E77</f>
        <v>0</v>
      </c>
      <c r="U77" s="13">
        <f>G77*F77</f>
        <v>0</v>
      </c>
      <c r="V77" s="13">
        <f>C77*I77</f>
        <v>6.24</v>
      </c>
      <c r="W77" s="13">
        <f>C77*K77</f>
        <v>0</v>
      </c>
      <c r="X77" s="13">
        <f>C77*M77</f>
        <v>0</v>
      </c>
      <c r="Y77" s="13">
        <f>O77*M77</f>
        <v>0</v>
      </c>
      <c r="Z77" s="13">
        <f>C77*Q77</f>
        <v>0</v>
      </c>
      <c r="AA77" s="13">
        <f t="shared" si="47"/>
        <v>20.8</v>
      </c>
      <c r="AB77" s="13">
        <v>0.06</v>
      </c>
    </row>
    <row r="78" spans="1:28" ht="21.75" thickBot="1" x14ac:dyDescent="0.3">
      <c r="A78" s="8"/>
      <c r="B78" s="3" t="s">
        <v>125</v>
      </c>
      <c r="C78" s="13">
        <f>C74*AB78</f>
        <v>0.5</v>
      </c>
      <c r="D78" s="18" t="s">
        <v>41</v>
      </c>
      <c r="E78" s="24"/>
      <c r="F78" s="13"/>
      <c r="G78" s="13">
        <f>C78*E78</f>
        <v>0</v>
      </c>
      <c r="H78" s="13">
        <f>G78*F78</f>
        <v>0</v>
      </c>
      <c r="I78" s="13">
        <v>53.72</v>
      </c>
      <c r="J78" s="13">
        <f>C78*I78</f>
        <v>26.86</v>
      </c>
      <c r="K78" s="13">
        <v>0</v>
      </c>
      <c r="L78" s="13">
        <f>C78*K78</f>
        <v>0</v>
      </c>
      <c r="M78" s="13">
        <v>0</v>
      </c>
      <c r="N78" s="13">
        <f>C78*M78</f>
        <v>0</v>
      </c>
      <c r="O78" s="13">
        <v>0</v>
      </c>
      <c r="P78" s="13">
        <f>O78*M78</f>
        <v>0</v>
      </c>
      <c r="Q78" s="13">
        <v>0</v>
      </c>
      <c r="R78" s="13">
        <f>C78*Q78</f>
        <v>0</v>
      </c>
      <c r="S78" s="19">
        <f t="shared" si="46"/>
        <v>26.86</v>
      </c>
      <c r="T78" s="13">
        <f>C78*E78</f>
        <v>0</v>
      </c>
      <c r="U78" s="13">
        <f>G78*F78</f>
        <v>0</v>
      </c>
      <c r="V78" s="13">
        <f>C78*I78</f>
        <v>26.86</v>
      </c>
      <c r="W78" s="13">
        <f>C78*K78</f>
        <v>0</v>
      </c>
      <c r="X78" s="13">
        <f>C78*M78</f>
        <v>0</v>
      </c>
      <c r="Y78" s="13">
        <f>O78*M78</f>
        <v>0</v>
      </c>
      <c r="Z78" s="13">
        <f>C78*Q78</f>
        <v>0</v>
      </c>
      <c r="AA78" s="13">
        <f t="shared" si="47"/>
        <v>53.72</v>
      </c>
      <c r="AB78" s="13">
        <v>0.1</v>
      </c>
    </row>
    <row r="79" spans="1:28" ht="84.75" thickBot="1" x14ac:dyDescent="0.3">
      <c r="A79" s="7" t="s">
        <v>126</v>
      </c>
      <c r="B79" s="2" t="s">
        <v>127</v>
      </c>
      <c r="C79" s="12">
        <v>25</v>
      </c>
      <c r="D79" s="17" t="s">
        <v>56</v>
      </c>
      <c r="E79" s="23"/>
      <c r="F79" s="12"/>
      <c r="G79" s="12">
        <f>SUM(T80:T82)</f>
        <v>3.1500000000000004</v>
      </c>
      <c r="H79" s="12">
        <f>SUM(U80:U82)</f>
        <v>175.07700000000003</v>
      </c>
      <c r="I79" s="12"/>
      <c r="J79" s="12">
        <f>SUM(V80:V82)</f>
        <v>133.26</v>
      </c>
      <c r="K79" s="12"/>
      <c r="L79" s="12">
        <f>SUM(W80:W82)</f>
        <v>0</v>
      </c>
      <c r="M79" s="12"/>
      <c r="N79" s="12">
        <f>SUM(X80:X82)</f>
        <v>0</v>
      </c>
      <c r="O79" s="12"/>
      <c r="P79" s="12">
        <f>SUM(Y80:Y82)</f>
        <v>0</v>
      </c>
      <c r="Q79" s="12"/>
      <c r="R79" s="12">
        <f>SUM(Z80:Z82)</f>
        <v>0</v>
      </c>
      <c r="S79" s="12">
        <f t="shared" si="46"/>
        <v>308.33699999999999</v>
      </c>
      <c r="T79" s="12"/>
      <c r="U79" s="12"/>
      <c r="V79" s="12"/>
      <c r="W79" s="12"/>
      <c r="X79" s="12"/>
      <c r="Y79" s="12"/>
      <c r="Z79" s="12"/>
      <c r="AA79" s="12">
        <f t="shared" si="47"/>
        <v>12.33348</v>
      </c>
      <c r="AB79" s="12">
        <v>25</v>
      </c>
    </row>
    <row r="80" spans="1:28" ht="15.75" thickBot="1" x14ac:dyDescent="0.3">
      <c r="A80" s="8"/>
      <c r="B80" s="3" t="s">
        <v>128</v>
      </c>
      <c r="C80" s="13">
        <f>C79*AB80</f>
        <v>3</v>
      </c>
      <c r="D80" s="18" t="s">
        <v>56</v>
      </c>
      <c r="E80" s="24">
        <v>1.05</v>
      </c>
      <c r="F80" s="13">
        <v>55.58</v>
      </c>
      <c r="G80" s="13">
        <f>C80*E80</f>
        <v>3.1500000000000004</v>
      </c>
      <c r="H80" s="13">
        <f>G80*F80</f>
        <v>175.07700000000003</v>
      </c>
      <c r="I80" s="13"/>
      <c r="J80" s="13">
        <f>C80*I80</f>
        <v>0</v>
      </c>
      <c r="K80" s="13">
        <v>0</v>
      </c>
      <c r="L80" s="13">
        <f>C80*K80</f>
        <v>0</v>
      </c>
      <c r="M80" s="13">
        <v>0</v>
      </c>
      <c r="N80" s="13">
        <f>C80*M80</f>
        <v>0</v>
      </c>
      <c r="O80" s="13">
        <v>0</v>
      </c>
      <c r="P80" s="13">
        <f>O80*M80</f>
        <v>0</v>
      </c>
      <c r="Q80" s="13">
        <v>0</v>
      </c>
      <c r="R80" s="13">
        <f>C80*Q80</f>
        <v>0</v>
      </c>
      <c r="S80" s="19">
        <f t="shared" si="46"/>
        <v>175.07700000000003</v>
      </c>
      <c r="T80" s="13">
        <f>C80*E80</f>
        <v>3.1500000000000004</v>
      </c>
      <c r="U80" s="13">
        <f>G80*F80</f>
        <v>175.07700000000003</v>
      </c>
      <c r="V80" s="13">
        <f>C80*I80</f>
        <v>0</v>
      </c>
      <c r="W80" s="13">
        <f>C80*K80</f>
        <v>0</v>
      </c>
      <c r="X80" s="13">
        <f>C80*M80</f>
        <v>0</v>
      </c>
      <c r="Y80" s="13">
        <f>O80*M80</f>
        <v>0</v>
      </c>
      <c r="Z80" s="13">
        <f>C80*Q80</f>
        <v>0</v>
      </c>
      <c r="AA80" s="13">
        <f t="shared" si="47"/>
        <v>58.359000000000009</v>
      </c>
      <c r="AB80" s="13">
        <v>0.12</v>
      </c>
    </row>
    <row r="81" spans="1:28" ht="15.75" thickBot="1" x14ac:dyDescent="0.3">
      <c r="A81" s="8"/>
      <c r="B81" s="3" t="s">
        <v>129</v>
      </c>
      <c r="C81" s="13">
        <f>C79*AB81</f>
        <v>234</v>
      </c>
      <c r="D81" s="18" t="s">
        <v>34</v>
      </c>
      <c r="E81" s="24"/>
      <c r="F81" s="13"/>
      <c r="G81" s="13">
        <f>C81*E81</f>
        <v>0</v>
      </c>
      <c r="H81" s="13">
        <f>G81*F81</f>
        <v>0</v>
      </c>
      <c r="I81" s="13">
        <v>0.44</v>
      </c>
      <c r="J81" s="13">
        <f>C81*I81</f>
        <v>102.96</v>
      </c>
      <c r="K81" s="13">
        <v>0</v>
      </c>
      <c r="L81" s="13">
        <f>C81*K81</f>
        <v>0</v>
      </c>
      <c r="M81" s="13">
        <v>0</v>
      </c>
      <c r="N81" s="13">
        <f>C81*M81</f>
        <v>0</v>
      </c>
      <c r="O81" s="13">
        <v>0</v>
      </c>
      <c r="P81" s="13">
        <f>O81*M81</f>
        <v>0</v>
      </c>
      <c r="Q81" s="13">
        <v>0</v>
      </c>
      <c r="R81" s="13">
        <f>C81*Q81</f>
        <v>0</v>
      </c>
      <c r="S81" s="19">
        <f t="shared" si="46"/>
        <v>102.96</v>
      </c>
      <c r="T81" s="13">
        <f>C81*E81</f>
        <v>0</v>
      </c>
      <c r="U81" s="13">
        <f>G81*F81</f>
        <v>0</v>
      </c>
      <c r="V81" s="13">
        <f>C81*I81</f>
        <v>102.96</v>
      </c>
      <c r="W81" s="13">
        <f>C81*K81</f>
        <v>0</v>
      </c>
      <c r="X81" s="13">
        <f>C81*M81</f>
        <v>0</v>
      </c>
      <c r="Y81" s="13">
        <f>O81*M81</f>
        <v>0</v>
      </c>
      <c r="Z81" s="13">
        <f>C81*Q81</f>
        <v>0</v>
      </c>
      <c r="AA81" s="13">
        <f t="shared" si="47"/>
        <v>0.43999999999999995</v>
      </c>
      <c r="AB81" s="13">
        <v>9.36</v>
      </c>
    </row>
    <row r="82" spans="1:28" ht="15.75" thickBot="1" x14ac:dyDescent="0.3">
      <c r="A82" s="8"/>
      <c r="B82" s="3" t="s">
        <v>89</v>
      </c>
      <c r="C82" s="13">
        <f>C79*AB82</f>
        <v>101</v>
      </c>
      <c r="D82" s="18" t="s">
        <v>90</v>
      </c>
      <c r="E82" s="24"/>
      <c r="F82" s="13"/>
      <c r="G82" s="13">
        <f>C82*E82</f>
        <v>0</v>
      </c>
      <c r="H82" s="13">
        <f>G82*F82</f>
        <v>0</v>
      </c>
      <c r="I82" s="13">
        <v>0.3</v>
      </c>
      <c r="J82" s="13">
        <f>C82*I82</f>
        <v>30.299999999999997</v>
      </c>
      <c r="K82" s="13">
        <v>0</v>
      </c>
      <c r="L82" s="13">
        <f>C82*K82</f>
        <v>0</v>
      </c>
      <c r="M82" s="13">
        <v>0</v>
      </c>
      <c r="N82" s="13">
        <f>C82*M82</f>
        <v>0</v>
      </c>
      <c r="O82" s="13">
        <v>0</v>
      </c>
      <c r="P82" s="13">
        <f>O82*M82</f>
        <v>0</v>
      </c>
      <c r="Q82" s="13">
        <v>0</v>
      </c>
      <c r="R82" s="13">
        <f>C82*Q82</f>
        <v>0</v>
      </c>
      <c r="S82" s="19">
        <f t="shared" si="46"/>
        <v>30.299999999999997</v>
      </c>
      <c r="T82" s="13">
        <f>C82*E82</f>
        <v>0</v>
      </c>
      <c r="U82" s="13">
        <f>G82*F82</f>
        <v>0</v>
      </c>
      <c r="V82" s="13">
        <f>C82*I82</f>
        <v>30.299999999999997</v>
      </c>
      <c r="W82" s="13">
        <f>C82*K82</f>
        <v>0</v>
      </c>
      <c r="X82" s="13">
        <f>C82*M82</f>
        <v>0</v>
      </c>
      <c r="Y82" s="13">
        <f>O82*M82</f>
        <v>0</v>
      </c>
      <c r="Z82" s="13">
        <f>C82*Q82</f>
        <v>0</v>
      </c>
      <c r="AA82" s="13">
        <f t="shared" si="47"/>
        <v>0.3</v>
      </c>
      <c r="AB82" s="13">
        <v>4.04</v>
      </c>
    </row>
    <row r="83" spans="1:28" ht="15.75" thickBot="1" x14ac:dyDescent="0.3">
      <c r="A83" s="7">
        <v>27</v>
      </c>
      <c r="B83" s="2" t="s">
        <v>130</v>
      </c>
      <c r="C83" s="12">
        <v>0</v>
      </c>
      <c r="D83" s="17"/>
      <c r="E83" s="23"/>
      <c r="F83" s="12"/>
      <c r="G83" s="12">
        <f>SUM(T84:T98)</f>
        <v>4.5275999999999996</v>
      </c>
      <c r="H83" s="12">
        <f>SUM(U84:U98)</f>
        <v>251.64400799999999</v>
      </c>
      <c r="I83" s="12"/>
      <c r="J83" s="12">
        <f>SUM(V84:V98)</f>
        <v>134.27080000000001</v>
      </c>
      <c r="K83" s="12"/>
      <c r="L83" s="12">
        <f>SUM(W84:W98)</f>
        <v>0</v>
      </c>
      <c r="M83" s="12"/>
      <c r="N83" s="12">
        <f>SUM(X84:X98)</f>
        <v>0</v>
      </c>
      <c r="O83" s="12"/>
      <c r="P83" s="12">
        <f>SUM(Y84:Y98)</f>
        <v>0</v>
      </c>
      <c r="Q83" s="12"/>
      <c r="R83" s="12">
        <f>SUM(Z84:Z98)</f>
        <v>0</v>
      </c>
      <c r="S83" s="12">
        <f t="shared" si="46"/>
        <v>385.91480799999999</v>
      </c>
      <c r="T83" s="12"/>
      <c r="U83" s="12"/>
      <c r="V83" s="12"/>
      <c r="W83" s="12"/>
      <c r="X83" s="12"/>
      <c r="Y83" s="12"/>
      <c r="Z83" s="12"/>
      <c r="AA83" s="12">
        <f t="shared" si="47"/>
        <v>0</v>
      </c>
      <c r="AB83" s="12">
        <v>0</v>
      </c>
    </row>
    <row r="84" spans="1:28" ht="15.75" thickBot="1" x14ac:dyDescent="0.3">
      <c r="A84" s="7" t="s">
        <v>131</v>
      </c>
      <c r="B84" s="2" t="s">
        <v>132</v>
      </c>
      <c r="C84" s="12">
        <v>0</v>
      </c>
      <c r="D84" s="17"/>
      <c r="E84" s="23"/>
      <c r="F84" s="12"/>
      <c r="G84" s="12">
        <f>SUM(T85:T93)</f>
        <v>1.3776000000000002</v>
      </c>
      <c r="H84" s="12">
        <f>SUM(U85:U93)</f>
        <v>76.567008000000001</v>
      </c>
      <c r="I84" s="12"/>
      <c r="J84" s="12">
        <f>SUM(V85:V93)</f>
        <v>45.020800000000001</v>
      </c>
      <c r="K84" s="12"/>
      <c r="L84" s="12">
        <f>SUM(W85:W93)</f>
        <v>0</v>
      </c>
      <c r="M84" s="12"/>
      <c r="N84" s="12">
        <f>SUM(X85:X93)</f>
        <v>0</v>
      </c>
      <c r="O84" s="12"/>
      <c r="P84" s="12">
        <f>SUM(Y85:Y93)</f>
        <v>0</v>
      </c>
      <c r="Q84" s="12"/>
      <c r="R84" s="12">
        <f>SUM(Z85:Z93)</f>
        <v>0</v>
      </c>
      <c r="S84" s="12">
        <f t="shared" si="46"/>
        <v>121.587808</v>
      </c>
      <c r="T84" s="12"/>
      <c r="U84" s="12"/>
      <c r="V84" s="12"/>
      <c r="W84" s="12"/>
      <c r="X84" s="12"/>
      <c r="Y84" s="12"/>
      <c r="Z84" s="12"/>
      <c r="AA84" s="12">
        <f t="shared" si="47"/>
        <v>0</v>
      </c>
      <c r="AB84" s="12">
        <v>0</v>
      </c>
    </row>
    <row r="85" spans="1:28" ht="53.25" thickBot="1" x14ac:dyDescent="0.3">
      <c r="A85" s="7" t="s">
        <v>133</v>
      </c>
      <c r="B85" s="2" t="s">
        <v>134</v>
      </c>
      <c r="C85" s="12">
        <v>16</v>
      </c>
      <c r="D85" s="17" t="s">
        <v>56</v>
      </c>
      <c r="E85" s="23"/>
      <c r="F85" s="12"/>
      <c r="G85" s="12">
        <f>SUM(T86:T93)</f>
        <v>1.3776000000000002</v>
      </c>
      <c r="H85" s="12">
        <f>SUM(U86:U93)</f>
        <v>76.567008000000001</v>
      </c>
      <c r="I85" s="12"/>
      <c r="J85" s="12">
        <f>SUM(V86:V93)</f>
        <v>45.020800000000001</v>
      </c>
      <c r="K85" s="12"/>
      <c r="L85" s="12">
        <f>SUM(W86:W93)</f>
        <v>0</v>
      </c>
      <c r="M85" s="12"/>
      <c r="N85" s="12">
        <f>SUM(X86:X93)</f>
        <v>0</v>
      </c>
      <c r="O85" s="12"/>
      <c r="P85" s="12">
        <f>SUM(Y86:Y93)</f>
        <v>0</v>
      </c>
      <c r="Q85" s="12"/>
      <c r="R85" s="12">
        <f>SUM(Z86:Z93)</f>
        <v>0</v>
      </c>
      <c r="S85" s="12">
        <f t="shared" si="46"/>
        <v>121.587808</v>
      </c>
      <c r="T85" s="12"/>
      <c r="U85" s="12"/>
      <c r="V85" s="12"/>
      <c r="W85" s="12"/>
      <c r="X85" s="12"/>
      <c r="Y85" s="12"/>
      <c r="Z85" s="12"/>
      <c r="AA85" s="12">
        <f t="shared" si="47"/>
        <v>7.5992379999999997</v>
      </c>
      <c r="AB85" s="12">
        <v>16</v>
      </c>
    </row>
    <row r="86" spans="1:28" ht="15.75" thickBot="1" x14ac:dyDescent="0.3">
      <c r="A86" s="8"/>
      <c r="B86" s="3" t="s">
        <v>135</v>
      </c>
      <c r="C86" s="13">
        <f>C85*AB86</f>
        <v>2.08</v>
      </c>
      <c r="D86" s="18" t="s">
        <v>56</v>
      </c>
      <c r="E86" s="24">
        <v>0.4</v>
      </c>
      <c r="F86" s="13">
        <v>55.58</v>
      </c>
      <c r="G86" s="13">
        <f t="shared" ref="G86:G93" si="48">C86*E86</f>
        <v>0.83200000000000007</v>
      </c>
      <c r="H86" s="13">
        <f t="shared" ref="H86:H93" si="49">G86*F86</f>
        <v>46.242560000000005</v>
      </c>
      <c r="I86" s="13"/>
      <c r="J86" s="13">
        <f t="shared" ref="J86:J93" si="50">C86*I86</f>
        <v>0</v>
      </c>
      <c r="K86" s="13">
        <v>0</v>
      </c>
      <c r="L86" s="13">
        <f t="shared" ref="L86:L93" si="51">C86*K86</f>
        <v>0</v>
      </c>
      <c r="M86" s="13">
        <v>0</v>
      </c>
      <c r="N86" s="13">
        <f t="shared" ref="N86:N93" si="52">C86*M86</f>
        <v>0</v>
      </c>
      <c r="O86" s="13">
        <v>0</v>
      </c>
      <c r="P86" s="13">
        <f t="shared" ref="P86:P93" si="53">O86*M86</f>
        <v>0</v>
      </c>
      <c r="Q86" s="13">
        <v>0</v>
      </c>
      <c r="R86" s="13">
        <f t="shared" ref="R86:R93" si="54">C86*Q86</f>
        <v>0</v>
      </c>
      <c r="S86" s="19">
        <f t="shared" si="46"/>
        <v>46.242560000000005</v>
      </c>
      <c r="T86" s="13">
        <f t="shared" ref="T86:T93" si="55">C86*E86</f>
        <v>0.83200000000000007</v>
      </c>
      <c r="U86" s="13">
        <f t="shared" ref="U86:U93" si="56">G86*F86</f>
        <v>46.242560000000005</v>
      </c>
      <c r="V86" s="13">
        <f t="shared" ref="V86:V93" si="57">C86*I86</f>
        <v>0</v>
      </c>
      <c r="W86" s="13">
        <f t="shared" ref="W86:W93" si="58">C86*K86</f>
        <v>0</v>
      </c>
      <c r="X86" s="13">
        <f t="shared" ref="X86:X93" si="59">C86*M86</f>
        <v>0</v>
      </c>
      <c r="Y86" s="13">
        <f t="shared" ref="Y86:Y93" si="60">O86*M86</f>
        <v>0</v>
      </c>
      <c r="Z86" s="13">
        <f t="shared" ref="Z86:Z93" si="61">C86*Q86</f>
        <v>0</v>
      </c>
      <c r="AA86" s="13">
        <f t="shared" si="47"/>
        <v>22.232000000000003</v>
      </c>
      <c r="AB86" s="13">
        <v>0.13</v>
      </c>
    </row>
    <row r="87" spans="1:28" ht="15.75" thickBot="1" x14ac:dyDescent="0.3">
      <c r="A87" s="8"/>
      <c r="B87" s="3" t="s">
        <v>136</v>
      </c>
      <c r="C87" s="13">
        <f>C85*AB87</f>
        <v>2.08</v>
      </c>
      <c r="D87" s="18" t="s">
        <v>56</v>
      </c>
      <c r="E87" s="24">
        <v>0.08</v>
      </c>
      <c r="F87" s="13">
        <v>55.58</v>
      </c>
      <c r="G87" s="13">
        <f t="shared" si="48"/>
        <v>0.16640000000000002</v>
      </c>
      <c r="H87" s="13">
        <f t="shared" si="49"/>
        <v>9.2485120000000016</v>
      </c>
      <c r="I87" s="13"/>
      <c r="J87" s="13">
        <f t="shared" si="50"/>
        <v>0</v>
      </c>
      <c r="K87" s="13">
        <v>0</v>
      </c>
      <c r="L87" s="13">
        <f t="shared" si="51"/>
        <v>0</v>
      </c>
      <c r="M87" s="13">
        <v>0</v>
      </c>
      <c r="N87" s="13">
        <f t="shared" si="52"/>
        <v>0</v>
      </c>
      <c r="O87" s="13">
        <v>0</v>
      </c>
      <c r="P87" s="13">
        <f t="shared" si="53"/>
        <v>0</v>
      </c>
      <c r="Q87" s="13">
        <v>0</v>
      </c>
      <c r="R87" s="13">
        <f t="shared" si="54"/>
        <v>0</v>
      </c>
      <c r="S87" s="19">
        <f t="shared" si="46"/>
        <v>9.2485120000000016</v>
      </c>
      <c r="T87" s="13">
        <f t="shared" si="55"/>
        <v>0.16640000000000002</v>
      </c>
      <c r="U87" s="13">
        <f t="shared" si="56"/>
        <v>9.2485120000000016</v>
      </c>
      <c r="V87" s="13">
        <f t="shared" si="57"/>
        <v>0</v>
      </c>
      <c r="W87" s="13">
        <f t="shared" si="58"/>
        <v>0</v>
      </c>
      <c r="X87" s="13">
        <f t="shared" si="59"/>
        <v>0</v>
      </c>
      <c r="Y87" s="13">
        <f t="shared" si="60"/>
        <v>0</v>
      </c>
      <c r="Z87" s="13">
        <f t="shared" si="61"/>
        <v>0</v>
      </c>
      <c r="AA87" s="13">
        <f t="shared" si="47"/>
        <v>4.4464000000000006</v>
      </c>
      <c r="AB87" s="13">
        <v>0.13</v>
      </c>
    </row>
    <row r="88" spans="1:28" ht="15.75" thickBot="1" x14ac:dyDescent="0.3">
      <c r="A88" s="8"/>
      <c r="B88" s="3" t="s">
        <v>137</v>
      </c>
      <c r="C88" s="13">
        <f>C85*AB88</f>
        <v>3.04</v>
      </c>
      <c r="D88" s="18" t="s">
        <v>96</v>
      </c>
      <c r="E88" s="24">
        <v>0.03</v>
      </c>
      <c r="F88" s="13">
        <v>55.58</v>
      </c>
      <c r="G88" s="13">
        <f t="shared" si="48"/>
        <v>9.1200000000000003E-2</v>
      </c>
      <c r="H88" s="13">
        <f t="shared" si="49"/>
        <v>5.0688959999999996</v>
      </c>
      <c r="I88" s="13"/>
      <c r="J88" s="13">
        <f t="shared" si="50"/>
        <v>0</v>
      </c>
      <c r="K88" s="13">
        <v>0</v>
      </c>
      <c r="L88" s="13">
        <f t="shared" si="51"/>
        <v>0</v>
      </c>
      <c r="M88" s="13">
        <v>0</v>
      </c>
      <c r="N88" s="13">
        <f t="shared" si="52"/>
        <v>0</v>
      </c>
      <c r="O88" s="13">
        <v>0</v>
      </c>
      <c r="P88" s="13">
        <f t="shared" si="53"/>
        <v>0</v>
      </c>
      <c r="Q88" s="13">
        <v>0</v>
      </c>
      <c r="R88" s="13">
        <f t="shared" si="54"/>
        <v>0</v>
      </c>
      <c r="S88" s="19">
        <f t="shared" si="46"/>
        <v>5.0688959999999996</v>
      </c>
      <c r="T88" s="13">
        <f t="shared" si="55"/>
        <v>9.1200000000000003E-2</v>
      </c>
      <c r="U88" s="13">
        <f t="shared" si="56"/>
        <v>5.0688959999999996</v>
      </c>
      <c r="V88" s="13">
        <f t="shared" si="57"/>
        <v>0</v>
      </c>
      <c r="W88" s="13">
        <f t="shared" si="58"/>
        <v>0</v>
      </c>
      <c r="X88" s="13">
        <f t="shared" si="59"/>
        <v>0</v>
      </c>
      <c r="Y88" s="13">
        <f t="shared" si="60"/>
        <v>0</v>
      </c>
      <c r="Z88" s="13">
        <f t="shared" si="61"/>
        <v>0</v>
      </c>
      <c r="AA88" s="13">
        <f t="shared" si="47"/>
        <v>1.6673999999999998</v>
      </c>
      <c r="AB88" s="13">
        <v>0.19</v>
      </c>
    </row>
    <row r="89" spans="1:28" ht="15.75" thickBot="1" x14ac:dyDescent="0.3">
      <c r="A89" s="8"/>
      <c r="B89" s="3" t="s">
        <v>138</v>
      </c>
      <c r="C89" s="13">
        <f>C85*AB89</f>
        <v>7.2</v>
      </c>
      <c r="D89" s="18" t="s">
        <v>96</v>
      </c>
      <c r="E89" s="24">
        <v>0.04</v>
      </c>
      <c r="F89" s="13">
        <v>55.58</v>
      </c>
      <c r="G89" s="13">
        <f t="shared" si="48"/>
        <v>0.28800000000000003</v>
      </c>
      <c r="H89" s="13">
        <f t="shared" si="49"/>
        <v>16.00704</v>
      </c>
      <c r="I89" s="13"/>
      <c r="J89" s="13">
        <f t="shared" si="50"/>
        <v>0</v>
      </c>
      <c r="K89" s="13">
        <v>0</v>
      </c>
      <c r="L89" s="13">
        <f t="shared" si="51"/>
        <v>0</v>
      </c>
      <c r="M89" s="13">
        <v>0</v>
      </c>
      <c r="N89" s="13">
        <f t="shared" si="52"/>
        <v>0</v>
      </c>
      <c r="O89" s="13">
        <v>0</v>
      </c>
      <c r="P89" s="13">
        <f t="shared" si="53"/>
        <v>0</v>
      </c>
      <c r="Q89" s="13">
        <v>0</v>
      </c>
      <c r="R89" s="13">
        <f t="shared" si="54"/>
        <v>0</v>
      </c>
      <c r="S89" s="19">
        <f t="shared" si="46"/>
        <v>16.00704</v>
      </c>
      <c r="T89" s="13">
        <f t="shared" si="55"/>
        <v>0.28800000000000003</v>
      </c>
      <c r="U89" s="13">
        <f t="shared" si="56"/>
        <v>16.00704</v>
      </c>
      <c r="V89" s="13">
        <f t="shared" si="57"/>
        <v>0</v>
      </c>
      <c r="W89" s="13">
        <f t="shared" si="58"/>
        <v>0</v>
      </c>
      <c r="X89" s="13">
        <f t="shared" si="59"/>
        <v>0</v>
      </c>
      <c r="Y89" s="13">
        <f t="shared" si="60"/>
        <v>0</v>
      </c>
      <c r="Z89" s="13">
        <f t="shared" si="61"/>
        <v>0</v>
      </c>
      <c r="AA89" s="13">
        <f t="shared" si="47"/>
        <v>2.2231999999999998</v>
      </c>
      <c r="AB89" s="13">
        <v>0.45</v>
      </c>
    </row>
    <row r="90" spans="1:28" ht="15.75" thickBot="1" x14ac:dyDescent="0.3">
      <c r="A90" s="8"/>
      <c r="B90" s="3" t="s">
        <v>139</v>
      </c>
      <c r="C90" s="13">
        <f>C85*AB90</f>
        <v>17.440000000000001</v>
      </c>
      <c r="D90" s="18" t="s">
        <v>96</v>
      </c>
      <c r="E90" s="24"/>
      <c r="F90" s="13"/>
      <c r="G90" s="13">
        <f t="shared" si="48"/>
        <v>0</v>
      </c>
      <c r="H90" s="13">
        <f t="shared" si="49"/>
        <v>0</v>
      </c>
      <c r="I90" s="13">
        <v>1.94</v>
      </c>
      <c r="J90" s="13">
        <f t="shared" si="50"/>
        <v>33.833600000000004</v>
      </c>
      <c r="K90" s="13">
        <v>0</v>
      </c>
      <c r="L90" s="13">
        <f t="shared" si="51"/>
        <v>0</v>
      </c>
      <c r="M90" s="13">
        <v>0</v>
      </c>
      <c r="N90" s="13">
        <f t="shared" si="52"/>
        <v>0</v>
      </c>
      <c r="O90" s="13">
        <v>0</v>
      </c>
      <c r="P90" s="13">
        <f t="shared" si="53"/>
        <v>0</v>
      </c>
      <c r="Q90" s="13">
        <v>0</v>
      </c>
      <c r="R90" s="13">
        <f t="shared" si="54"/>
        <v>0</v>
      </c>
      <c r="S90" s="19">
        <f t="shared" si="46"/>
        <v>33.833600000000004</v>
      </c>
      <c r="T90" s="13">
        <f t="shared" si="55"/>
        <v>0</v>
      </c>
      <c r="U90" s="13">
        <f t="shared" si="56"/>
        <v>0</v>
      </c>
      <c r="V90" s="13">
        <f t="shared" si="57"/>
        <v>33.833600000000004</v>
      </c>
      <c r="W90" s="13">
        <f t="shared" si="58"/>
        <v>0</v>
      </c>
      <c r="X90" s="13">
        <f t="shared" si="59"/>
        <v>0</v>
      </c>
      <c r="Y90" s="13">
        <f t="shared" si="60"/>
        <v>0</v>
      </c>
      <c r="Z90" s="13">
        <f t="shared" si="61"/>
        <v>0</v>
      </c>
      <c r="AA90" s="13">
        <f t="shared" si="47"/>
        <v>1.9400000000000002</v>
      </c>
      <c r="AB90" s="13">
        <v>1.0900000000000001</v>
      </c>
    </row>
    <row r="91" spans="1:28" ht="21.75" thickBot="1" x14ac:dyDescent="0.3">
      <c r="A91" s="8"/>
      <c r="B91" s="3" t="s">
        <v>140</v>
      </c>
      <c r="C91" s="13">
        <f>C85*AB91</f>
        <v>2.08</v>
      </c>
      <c r="D91" s="18" t="s">
        <v>56</v>
      </c>
      <c r="E91" s="24"/>
      <c r="F91" s="13"/>
      <c r="G91" s="13">
        <f t="shared" si="48"/>
        <v>0</v>
      </c>
      <c r="H91" s="13">
        <f t="shared" si="49"/>
        <v>0</v>
      </c>
      <c r="I91" s="13">
        <v>2.34</v>
      </c>
      <c r="J91" s="13">
        <f t="shared" si="50"/>
        <v>4.8671999999999995</v>
      </c>
      <c r="K91" s="13">
        <v>0</v>
      </c>
      <c r="L91" s="13">
        <f t="shared" si="51"/>
        <v>0</v>
      </c>
      <c r="M91" s="13">
        <v>0</v>
      </c>
      <c r="N91" s="13">
        <f t="shared" si="52"/>
        <v>0</v>
      </c>
      <c r="O91" s="13">
        <v>0</v>
      </c>
      <c r="P91" s="13">
        <f t="shared" si="53"/>
        <v>0</v>
      </c>
      <c r="Q91" s="13">
        <v>0</v>
      </c>
      <c r="R91" s="13">
        <f t="shared" si="54"/>
        <v>0</v>
      </c>
      <c r="S91" s="19">
        <f t="shared" si="46"/>
        <v>4.8671999999999995</v>
      </c>
      <c r="T91" s="13">
        <f t="shared" si="55"/>
        <v>0</v>
      </c>
      <c r="U91" s="13">
        <f t="shared" si="56"/>
        <v>0</v>
      </c>
      <c r="V91" s="13">
        <f t="shared" si="57"/>
        <v>4.8671999999999995</v>
      </c>
      <c r="W91" s="13">
        <f t="shared" si="58"/>
        <v>0</v>
      </c>
      <c r="X91" s="13">
        <f t="shared" si="59"/>
        <v>0</v>
      </c>
      <c r="Y91" s="13">
        <f t="shared" si="60"/>
        <v>0</v>
      </c>
      <c r="Z91" s="13">
        <f t="shared" si="61"/>
        <v>0</v>
      </c>
      <c r="AA91" s="13">
        <f t="shared" si="47"/>
        <v>2.34</v>
      </c>
      <c r="AB91" s="13">
        <v>0.13</v>
      </c>
    </row>
    <row r="92" spans="1:28" ht="15.75" thickBot="1" x14ac:dyDescent="0.3">
      <c r="A92" s="8"/>
      <c r="B92" s="3" t="s">
        <v>141</v>
      </c>
      <c r="C92" s="13">
        <f>C85*AB92</f>
        <v>10.56</v>
      </c>
      <c r="D92" s="18" t="s">
        <v>96</v>
      </c>
      <c r="E92" s="24"/>
      <c r="F92" s="13"/>
      <c r="G92" s="13">
        <f t="shared" si="48"/>
        <v>0</v>
      </c>
      <c r="H92" s="13">
        <f t="shared" si="49"/>
        <v>0</v>
      </c>
      <c r="I92" s="13">
        <v>0.5</v>
      </c>
      <c r="J92" s="13">
        <f t="shared" si="50"/>
        <v>5.28</v>
      </c>
      <c r="K92" s="13">
        <v>0</v>
      </c>
      <c r="L92" s="13">
        <f t="shared" si="51"/>
        <v>0</v>
      </c>
      <c r="M92" s="13">
        <v>0</v>
      </c>
      <c r="N92" s="13">
        <f t="shared" si="52"/>
        <v>0</v>
      </c>
      <c r="O92" s="13">
        <v>0</v>
      </c>
      <c r="P92" s="13">
        <f t="shared" si="53"/>
        <v>0</v>
      </c>
      <c r="Q92" s="13">
        <v>0</v>
      </c>
      <c r="R92" s="13">
        <f t="shared" si="54"/>
        <v>0</v>
      </c>
      <c r="S92" s="19">
        <f t="shared" si="46"/>
        <v>5.28</v>
      </c>
      <c r="T92" s="13">
        <f t="shared" si="55"/>
        <v>0</v>
      </c>
      <c r="U92" s="13">
        <f t="shared" si="56"/>
        <v>0</v>
      </c>
      <c r="V92" s="13">
        <f t="shared" si="57"/>
        <v>5.28</v>
      </c>
      <c r="W92" s="13">
        <f t="shared" si="58"/>
        <v>0</v>
      </c>
      <c r="X92" s="13">
        <f t="shared" si="59"/>
        <v>0</v>
      </c>
      <c r="Y92" s="13">
        <f t="shared" si="60"/>
        <v>0</v>
      </c>
      <c r="Z92" s="13">
        <f t="shared" si="61"/>
        <v>0</v>
      </c>
      <c r="AA92" s="13">
        <f t="shared" si="47"/>
        <v>0.5</v>
      </c>
      <c r="AB92" s="13">
        <v>0.66</v>
      </c>
    </row>
    <row r="93" spans="1:28" ht="15.75" thickBot="1" x14ac:dyDescent="0.3">
      <c r="A93" s="8"/>
      <c r="B93" s="3" t="s">
        <v>142</v>
      </c>
      <c r="C93" s="13">
        <f>C85*AB93</f>
        <v>2.08</v>
      </c>
      <c r="D93" s="18" t="s">
        <v>56</v>
      </c>
      <c r="E93" s="24"/>
      <c r="F93" s="13"/>
      <c r="G93" s="13">
        <f t="shared" si="48"/>
        <v>0</v>
      </c>
      <c r="H93" s="13">
        <f t="shared" si="49"/>
        <v>0</v>
      </c>
      <c r="I93" s="13">
        <v>0.5</v>
      </c>
      <c r="J93" s="13">
        <f t="shared" si="50"/>
        <v>1.04</v>
      </c>
      <c r="K93" s="13">
        <v>0</v>
      </c>
      <c r="L93" s="13">
        <f t="shared" si="51"/>
        <v>0</v>
      </c>
      <c r="M93" s="13">
        <v>0</v>
      </c>
      <c r="N93" s="13">
        <f t="shared" si="52"/>
        <v>0</v>
      </c>
      <c r="O93" s="13">
        <v>0</v>
      </c>
      <c r="P93" s="13">
        <f t="shared" si="53"/>
        <v>0</v>
      </c>
      <c r="Q93" s="13">
        <v>0</v>
      </c>
      <c r="R93" s="13">
        <f t="shared" si="54"/>
        <v>0</v>
      </c>
      <c r="S93" s="19">
        <f t="shared" si="46"/>
        <v>1.04</v>
      </c>
      <c r="T93" s="13">
        <f t="shared" si="55"/>
        <v>0</v>
      </c>
      <c r="U93" s="13">
        <f t="shared" si="56"/>
        <v>0</v>
      </c>
      <c r="V93" s="13">
        <f t="shared" si="57"/>
        <v>1.04</v>
      </c>
      <c r="W93" s="13">
        <f t="shared" si="58"/>
        <v>0</v>
      </c>
      <c r="X93" s="13">
        <f t="shared" si="59"/>
        <v>0</v>
      </c>
      <c r="Y93" s="13">
        <f t="shared" si="60"/>
        <v>0</v>
      </c>
      <c r="Z93" s="13">
        <f t="shared" si="61"/>
        <v>0</v>
      </c>
      <c r="AA93" s="13">
        <f t="shared" si="47"/>
        <v>0.5</v>
      </c>
      <c r="AB93" s="13">
        <v>0.13</v>
      </c>
    </row>
    <row r="94" spans="1:28" ht="15.75" thickBot="1" x14ac:dyDescent="0.3">
      <c r="A94" s="7" t="s">
        <v>143</v>
      </c>
      <c r="B94" s="2" t="s">
        <v>144</v>
      </c>
      <c r="C94" s="12">
        <v>0</v>
      </c>
      <c r="D94" s="17"/>
      <c r="E94" s="23"/>
      <c r="F94" s="12"/>
      <c r="G94" s="12">
        <f>SUM(T95:T98)</f>
        <v>3.15</v>
      </c>
      <c r="H94" s="12">
        <f>SUM(U95:U98)</f>
        <v>175.077</v>
      </c>
      <c r="I94" s="12"/>
      <c r="J94" s="12">
        <f>SUM(V95:V98)</f>
        <v>89.25</v>
      </c>
      <c r="K94" s="12"/>
      <c r="L94" s="12">
        <f>SUM(W95:W98)</f>
        <v>0</v>
      </c>
      <c r="M94" s="12"/>
      <c r="N94" s="12">
        <f>SUM(X95:X98)</f>
        <v>0</v>
      </c>
      <c r="O94" s="12"/>
      <c r="P94" s="12">
        <f>SUM(Y95:Y98)</f>
        <v>0</v>
      </c>
      <c r="Q94" s="12"/>
      <c r="R94" s="12">
        <f>SUM(Z95:Z98)</f>
        <v>0</v>
      </c>
      <c r="S94" s="12">
        <f t="shared" si="46"/>
        <v>264.327</v>
      </c>
      <c r="T94" s="12"/>
      <c r="U94" s="12"/>
      <c r="V94" s="12"/>
      <c r="W94" s="12"/>
      <c r="X94" s="12"/>
      <c r="Y94" s="12"/>
      <c r="Z94" s="12"/>
      <c r="AA94" s="12">
        <f t="shared" si="47"/>
        <v>0</v>
      </c>
      <c r="AB94" s="12">
        <v>0</v>
      </c>
    </row>
    <row r="95" spans="1:28" ht="42.75" thickBot="1" x14ac:dyDescent="0.3">
      <c r="A95" s="7" t="s">
        <v>145</v>
      </c>
      <c r="B95" s="2" t="s">
        <v>146</v>
      </c>
      <c r="C95" s="12">
        <v>1</v>
      </c>
      <c r="D95" s="17" t="s">
        <v>96</v>
      </c>
      <c r="E95" s="23"/>
      <c r="F95" s="12"/>
      <c r="G95" s="12">
        <f>SUM(T96:T98)</f>
        <v>3.15</v>
      </c>
      <c r="H95" s="12">
        <f>SUM(U96:U98)</f>
        <v>175.077</v>
      </c>
      <c r="I95" s="12"/>
      <c r="J95" s="12">
        <f>SUM(V96:V98)</f>
        <v>89.25</v>
      </c>
      <c r="K95" s="12"/>
      <c r="L95" s="12">
        <f>SUM(W96:W98)</f>
        <v>0</v>
      </c>
      <c r="M95" s="12"/>
      <c r="N95" s="12">
        <f>SUM(X96:X98)</f>
        <v>0</v>
      </c>
      <c r="O95" s="12"/>
      <c r="P95" s="12">
        <f>SUM(Y96:Y98)</f>
        <v>0</v>
      </c>
      <c r="Q95" s="12"/>
      <c r="R95" s="12">
        <f>SUM(Z96:Z98)</f>
        <v>0</v>
      </c>
      <c r="S95" s="12">
        <f t="shared" si="46"/>
        <v>264.327</v>
      </c>
      <c r="T95" s="12"/>
      <c r="U95" s="12"/>
      <c r="V95" s="12"/>
      <c r="W95" s="12"/>
      <c r="X95" s="12"/>
      <c r="Y95" s="12"/>
      <c r="Z95" s="12"/>
      <c r="AA95" s="12">
        <f t="shared" si="47"/>
        <v>264.327</v>
      </c>
      <c r="AB95" s="12">
        <v>1</v>
      </c>
    </row>
    <row r="96" spans="1:28" ht="15.75" thickBot="1" x14ac:dyDescent="0.3">
      <c r="A96" s="8"/>
      <c r="B96" s="3" t="s">
        <v>147</v>
      </c>
      <c r="C96" s="13">
        <f>C95*AB96</f>
        <v>21</v>
      </c>
      <c r="D96" s="18" t="s">
        <v>96</v>
      </c>
      <c r="E96" s="24">
        <v>0.15</v>
      </c>
      <c r="F96" s="13">
        <v>55.58</v>
      </c>
      <c r="G96" s="13">
        <f>C96*E96</f>
        <v>3.15</v>
      </c>
      <c r="H96" s="13">
        <f>G96*F96</f>
        <v>175.077</v>
      </c>
      <c r="I96" s="13"/>
      <c r="J96" s="13">
        <f>C96*I96</f>
        <v>0</v>
      </c>
      <c r="K96" s="13">
        <v>0</v>
      </c>
      <c r="L96" s="13">
        <f>C96*K96</f>
        <v>0</v>
      </c>
      <c r="M96" s="13">
        <v>0</v>
      </c>
      <c r="N96" s="13">
        <f>C96*M96</f>
        <v>0</v>
      </c>
      <c r="O96" s="13">
        <v>0</v>
      </c>
      <c r="P96" s="13">
        <f>O96*M96</f>
        <v>0</v>
      </c>
      <c r="Q96" s="13">
        <v>0</v>
      </c>
      <c r="R96" s="13">
        <f>C96*Q96</f>
        <v>0</v>
      </c>
      <c r="S96" s="19">
        <f t="shared" si="46"/>
        <v>175.077</v>
      </c>
      <c r="T96" s="13">
        <f>C96*E96</f>
        <v>3.15</v>
      </c>
      <c r="U96" s="13">
        <f>G96*F96</f>
        <v>175.077</v>
      </c>
      <c r="V96" s="13">
        <f>C96*I96</f>
        <v>0</v>
      </c>
      <c r="W96" s="13">
        <f>C96*K96</f>
        <v>0</v>
      </c>
      <c r="X96" s="13">
        <f>C96*M96</f>
        <v>0</v>
      </c>
      <c r="Y96" s="13">
        <f>O96*M96</f>
        <v>0</v>
      </c>
      <c r="Z96" s="13">
        <f>C96*Q96</f>
        <v>0</v>
      </c>
      <c r="AA96" s="13">
        <f t="shared" si="47"/>
        <v>8.3369999999999997</v>
      </c>
      <c r="AB96" s="13">
        <v>21</v>
      </c>
    </row>
    <row r="97" spans="1:28" ht="15.75" thickBot="1" x14ac:dyDescent="0.3">
      <c r="A97" s="8"/>
      <c r="B97" s="3" t="s">
        <v>148</v>
      </c>
      <c r="C97" s="13">
        <f>C95*AB97</f>
        <v>21</v>
      </c>
      <c r="D97" s="18" t="s">
        <v>96</v>
      </c>
      <c r="E97" s="24"/>
      <c r="F97" s="13"/>
      <c r="G97" s="13">
        <f>C97*E97</f>
        <v>0</v>
      </c>
      <c r="H97" s="13">
        <f>G97*F97</f>
        <v>0</v>
      </c>
      <c r="I97" s="13">
        <v>4</v>
      </c>
      <c r="J97" s="13">
        <f>C97*I97</f>
        <v>84</v>
      </c>
      <c r="K97" s="13">
        <v>0</v>
      </c>
      <c r="L97" s="13">
        <f>C97*K97</f>
        <v>0</v>
      </c>
      <c r="M97" s="13">
        <v>0</v>
      </c>
      <c r="N97" s="13">
        <f>C97*M97</f>
        <v>0</v>
      </c>
      <c r="O97" s="13">
        <v>0</v>
      </c>
      <c r="P97" s="13">
        <f>O97*M97</f>
        <v>0</v>
      </c>
      <c r="Q97" s="13">
        <v>0</v>
      </c>
      <c r="R97" s="13">
        <f>C97*Q97</f>
        <v>0</v>
      </c>
      <c r="S97" s="19">
        <f t="shared" si="46"/>
        <v>84</v>
      </c>
      <c r="T97" s="13">
        <f>C97*E97</f>
        <v>0</v>
      </c>
      <c r="U97" s="13">
        <f>G97*F97</f>
        <v>0</v>
      </c>
      <c r="V97" s="13">
        <f>C97*I97</f>
        <v>84</v>
      </c>
      <c r="W97" s="13">
        <f>C97*K97</f>
        <v>0</v>
      </c>
      <c r="X97" s="13">
        <f>C97*M97</f>
        <v>0</v>
      </c>
      <c r="Y97" s="13">
        <f>O97*M97</f>
        <v>0</v>
      </c>
      <c r="Z97" s="13">
        <f>C97*Q97</f>
        <v>0</v>
      </c>
      <c r="AA97" s="13">
        <f t="shared" si="47"/>
        <v>4</v>
      </c>
      <c r="AB97" s="13">
        <v>21</v>
      </c>
    </row>
    <row r="98" spans="1:28" ht="15.75" thickBot="1" x14ac:dyDescent="0.3">
      <c r="A98" s="8"/>
      <c r="B98" s="3" t="s">
        <v>149</v>
      </c>
      <c r="C98" s="13">
        <f>C95*AB98</f>
        <v>21</v>
      </c>
      <c r="D98" s="18" t="s">
        <v>96</v>
      </c>
      <c r="E98" s="24"/>
      <c r="F98" s="13"/>
      <c r="G98" s="13">
        <f>C98*E98</f>
        <v>0</v>
      </c>
      <c r="H98" s="13">
        <f>G98*F98</f>
        <v>0</v>
      </c>
      <c r="I98" s="13">
        <v>0.25</v>
      </c>
      <c r="J98" s="13">
        <f>C98*I98</f>
        <v>5.25</v>
      </c>
      <c r="K98" s="13">
        <v>0</v>
      </c>
      <c r="L98" s="13">
        <f>C98*K98</f>
        <v>0</v>
      </c>
      <c r="M98" s="13">
        <v>0</v>
      </c>
      <c r="N98" s="13">
        <f>C98*M98</f>
        <v>0</v>
      </c>
      <c r="O98" s="13">
        <v>0</v>
      </c>
      <c r="P98" s="13">
        <f>O98*M98</f>
        <v>0</v>
      </c>
      <c r="Q98" s="13">
        <v>0</v>
      </c>
      <c r="R98" s="13">
        <f>C98*Q98</f>
        <v>0</v>
      </c>
      <c r="S98" s="19">
        <f t="shared" ref="S98:S129" si="62">SUM(H98,J98,L98,N98,R98)</f>
        <v>5.25</v>
      </c>
      <c r="T98" s="13">
        <f>C98*E98</f>
        <v>0</v>
      </c>
      <c r="U98" s="13">
        <f>G98*F98</f>
        <v>0</v>
      </c>
      <c r="V98" s="13">
        <f>C98*I98</f>
        <v>5.25</v>
      </c>
      <c r="W98" s="13">
        <f>C98*K98</f>
        <v>0</v>
      </c>
      <c r="X98" s="13">
        <f>C98*M98</f>
        <v>0</v>
      </c>
      <c r="Y98" s="13">
        <f>O98*M98</f>
        <v>0</v>
      </c>
      <c r="Z98" s="13">
        <f>C98*Q98</f>
        <v>0</v>
      </c>
      <c r="AA98" s="13">
        <f t="shared" si="47"/>
        <v>0.25</v>
      </c>
      <c r="AB98" s="13">
        <v>21</v>
      </c>
    </row>
    <row r="99" spans="1:28" ht="15.75" thickBot="1" x14ac:dyDescent="0.3">
      <c r="A99" s="7">
        <v>28</v>
      </c>
      <c r="B99" s="2" t="s">
        <v>150</v>
      </c>
      <c r="C99" s="12">
        <v>0</v>
      </c>
      <c r="D99" s="17"/>
      <c r="E99" s="23"/>
      <c r="F99" s="12"/>
      <c r="G99" s="12">
        <f>SUM(T100:T106)</f>
        <v>1.85</v>
      </c>
      <c r="H99" s="12">
        <f>SUM(U100:U106)</f>
        <v>102.82299999999999</v>
      </c>
      <c r="I99" s="12"/>
      <c r="J99" s="12">
        <f>SUM(V100:V106)</f>
        <v>147.91999999999999</v>
      </c>
      <c r="K99" s="12"/>
      <c r="L99" s="12">
        <f>SUM(W100:W106)</f>
        <v>0</v>
      </c>
      <c r="M99" s="12"/>
      <c r="N99" s="12">
        <f>SUM(X100:X106)</f>
        <v>0</v>
      </c>
      <c r="O99" s="12"/>
      <c r="P99" s="12">
        <f>SUM(Y100:Y106)</f>
        <v>0</v>
      </c>
      <c r="Q99" s="12"/>
      <c r="R99" s="12">
        <f>SUM(Z100:Z106)</f>
        <v>0</v>
      </c>
      <c r="S99" s="12">
        <f t="shared" si="62"/>
        <v>250.74299999999999</v>
      </c>
      <c r="T99" s="12"/>
      <c r="U99" s="12"/>
      <c r="V99" s="12"/>
      <c r="W99" s="12"/>
      <c r="X99" s="12"/>
      <c r="Y99" s="12"/>
      <c r="Z99" s="12"/>
      <c r="AA99" s="12">
        <f t="shared" ref="AA99:AA130" si="63">IF(C99&gt;0,S99/C99,0)</f>
        <v>0</v>
      </c>
      <c r="AB99" s="12">
        <v>0</v>
      </c>
    </row>
    <row r="100" spans="1:28" ht="21.75" thickBot="1" x14ac:dyDescent="0.3">
      <c r="A100" s="7" t="s">
        <v>151</v>
      </c>
      <c r="B100" s="2" t="s">
        <v>152</v>
      </c>
      <c r="C100" s="12">
        <v>0</v>
      </c>
      <c r="D100" s="17"/>
      <c r="E100" s="23"/>
      <c r="F100" s="12"/>
      <c r="G100" s="12">
        <f>SUM(T101:T106)</f>
        <v>1.85</v>
      </c>
      <c r="H100" s="12">
        <f>SUM(U101:U106)</f>
        <v>102.82299999999999</v>
      </c>
      <c r="I100" s="12"/>
      <c r="J100" s="12">
        <f>SUM(V101:V106)</f>
        <v>147.91999999999999</v>
      </c>
      <c r="K100" s="12"/>
      <c r="L100" s="12">
        <f>SUM(W101:W106)</f>
        <v>0</v>
      </c>
      <c r="M100" s="12"/>
      <c r="N100" s="12">
        <f>SUM(X101:X106)</f>
        <v>0</v>
      </c>
      <c r="O100" s="12"/>
      <c r="P100" s="12">
        <f>SUM(Y101:Y106)</f>
        <v>0</v>
      </c>
      <c r="Q100" s="12"/>
      <c r="R100" s="12">
        <f>SUM(Z101:Z106)</f>
        <v>0</v>
      </c>
      <c r="S100" s="12">
        <f t="shared" si="62"/>
        <v>250.74299999999999</v>
      </c>
      <c r="T100" s="12"/>
      <c r="U100" s="12"/>
      <c r="V100" s="12"/>
      <c r="W100" s="12"/>
      <c r="X100" s="12"/>
      <c r="Y100" s="12"/>
      <c r="Z100" s="12"/>
      <c r="AA100" s="12">
        <f t="shared" si="63"/>
        <v>0</v>
      </c>
      <c r="AB100" s="12">
        <v>0</v>
      </c>
    </row>
    <row r="101" spans="1:28" ht="84.75" thickBot="1" x14ac:dyDescent="0.3">
      <c r="A101" s="7" t="s">
        <v>153</v>
      </c>
      <c r="B101" s="2" t="s">
        <v>154</v>
      </c>
      <c r="C101" s="12">
        <v>1</v>
      </c>
      <c r="D101" s="17" t="s">
        <v>34</v>
      </c>
      <c r="E101" s="23"/>
      <c r="F101" s="12"/>
      <c r="G101" s="12">
        <f>SUM(T102:T106)</f>
        <v>1.85</v>
      </c>
      <c r="H101" s="12">
        <f>SUM(U102:U106)</f>
        <v>102.82299999999999</v>
      </c>
      <c r="I101" s="12"/>
      <c r="J101" s="12">
        <f>SUM(V102:V106)</f>
        <v>147.91999999999999</v>
      </c>
      <c r="K101" s="12"/>
      <c r="L101" s="12">
        <f>SUM(W102:W106)</f>
        <v>0</v>
      </c>
      <c r="M101" s="12"/>
      <c r="N101" s="12">
        <f>SUM(X102:X106)</f>
        <v>0</v>
      </c>
      <c r="O101" s="12"/>
      <c r="P101" s="12">
        <f>SUM(Y102:Y106)</f>
        <v>0</v>
      </c>
      <c r="Q101" s="12"/>
      <c r="R101" s="12">
        <f>SUM(Z102:Z106)</f>
        <v>0</v>
      </c>
      <c r="S101" s="12">
        <f t="shared" si="62"/>
        <v>250.74299999999999</v>
      </c>
      <c r="T101" s="12"/>
      <c r="U101" s="12"/>
      <c r="V101" s="12"/>
      <c r="W101" s="12"/>
      <c r="X101" s="12"/>
      <c r="Y101" s="12"/>
      <c r="Z101" s="12"/>
      <c r="AA101" s="12">
        <f t="shared" si="63"/>
        <v>250.74299999999999</v>
      </c>
      <c r="AB101" s="12">
        <v>1</v>
      </c>
    </row>
    <row r="102" spans="1:28" ht="15.75" thickBot="1" x14ac:dyDescent="0.3">
      <c r="A102" s="8"/>
      <c r="B102" s="3" t="s">
        <v>155</v>
      </c>
      <c r="C102" s="13">
        <f>C101*AB102</f>
        <v>1</v>
      </c>
      <c r="D102" s="18" t="s">
        <v>34</v>
      </c>
      <c r="E102" s="24">
        <v>0.25</v>
      </c>
      <c r="F102" s="13">
        <v>55.58</v>
      </c>
      <c r="G102" s="13">
        <f>C102*E102</f>
        <v>0.25</v>
      </c>
      <c r="H102" s="13">
        <f>G102*F102</f>
        <v>13.895</v>
      </c>
      <c r="I102" s="13"/>
      <c r="J102" s="13">
        <f>C102*I102</f>
        <v>0</v>
      </c>
      <c r="K102" s="13">
        <v>0</v>
      </c>
      <c r="L102" s="13">
        <f>C102*K102</f>
        <v>0</v>
      </c>
      <c r="M102" s="13">
        <v>0</v>
      </c>
      <c r="N102" s="13">
        <f>C102*M102</f>
        <v>0</v>
      </c>
      <c r="O102" s="13">
        <v>0</v>
      </c>
      <c r="P102" s="13">
        <f>O102*M102</f>
        <v>0</v>
      </c>
      <c r="Q102" s="13">
        <v>0</v>
      </c>
      <c r="R102" s="13">
        <f>C102*Q102</f>
        <v>0</v>
      </c>
      <c r="S102" s="19">
        <f t="shared" si="62"/>
        <v>13.895</v>
      </c>
      <c r="T102" s="13">
        <f>C102*E102</f>
        <v>0.25</v>
      </c>
      <c r="U102" s="13">
        <f>G102*F102</f>
        <v>13.895</v>
      </c>
      <c r="V102" s="13">
        <f>C102*I102</f>
        <v>0</v>
      </c>
      <c r="W102" s="13">
        <f>C102*K102</f>
        <v>0</v>
      </c>
      <c r="X102" s="13">
        <f>C102*M102</f>
        <v>0</v>
      </c>
      <c r="Y102" s="13">
        <f>O102*M102</f>
        <v>0</v>
      </c>
      <c r="Z102" s="13">
        <f>C102*Q102</f>
        <v>0</v>
      </c>
      <c r="AA102" s="13">
        <f t="shared" si="63"/>
        <v>13.895</v>
      </c>
      <c r="AB102" s="13">
        <v>1</v>
      </c>
    </row>
    <row r="103" spans="1:28" ht="15.75" thickBot="1" x14ac:dyDescent="0.3">
      <c r="A103" s="8"/>
      <c r="B103" s="3" t="s">
        <v>156</v>
      </c>
      <c r="C103" s="13">
        <f>C101*AB103</f>
        <v>1</v>
      </c>
      <c r="D103" s="18" t="s">
        <v>34</v>
      </c>
      <c r="E103" s="24">
        <v>1</v>
      </c>
      <c r="F103" s="13">
        <v>55.58</v>
      </c>
      <c r="G103" s="13">
        <f>C103*E103</f>
        <v>1</v>
      </c>
      <c r="H103" s="13">
        <f>G103*F103</f>
        <v>55.58</v>
      </c>
      <c r="I103" s="13"/>
      <c r="J103" s="13">
        <f>C103*I103</f>
        <v>0</v>
      </c>
      <c r="K103" s="13">
        <v>0</v>
      </c>
      <c r="L103" s="13">
        <f>C103*K103</f>
        <v>0</v>
      </c>
      <c r="M103" s="13">
        <v>0</v>
      </c>
      <c r="N103" s="13">
        <f>C103*M103</f>
        <v>0</v>
      </c>
      <c r="O103" s="13">
        <v>0</v>
      </c>
      <c r="P103" s="13">
        <f>O103*M103</f>
        <v>0</v>
      </c>
      <c r="Q103" s="13">
        <v>0</v>
      </c>
      <c r="R103" s="13">
        <f>C103*Q103</f>
        <v>0</v>
      </c>
      <c r="S103" s="19">
        <f t="shared" si="62"/>
        <v>55.58</v>
      </c>
      <c r="T103" s="13">
        <f>C103*E103</f>
        <v>1</v>
      </c>
      <c r="U103" s="13">
        <f>G103*F103</f>
        <v>55.58</v>
      </c>
      <c r="V103" s="13">
        <f>C103*I103</f>
        <v>0</v>
      </c>
      <c r="W103" s="13">
        <f>C103*K103</f>
        <v>0</v>
      </c>
      <c r="X103" s="13">
        <f>C103*M103</f>
        <v>0</v>
      </c>
      <c r="Y103" s="13">
        <f>O103*M103</f>
        <v>0</v>
      </c>
      <c r="Z103" s="13">
        <f>C103*Q103</f>
        <v>0</v>
      </c>
      <c r="AA103" s="13">
        <f t="shared" si="63"/>
        <v>55.58</v>
      </c>
      <c r="AB103" s="13">
        <v>1</v>
      </c>
    </row>
    <row r="104" spans="1:28" ht="15.75" thickBot="1" x14ac:dyDescent="0.3">
      <c r="A104" s="8"/>
      <c r="B104" s="3" t="s">
        <v>157</v>
      </c>
      <c r="C104" s="13">
        <f>C101*AB104</f>
        <v>1</v>
      </c>
      <c r="D104" s="18" t="s">
        <v>34</v>
      </c>
      <c r="E104" s="24">
        <v>0.6</v>
      </c>
      <c r="F104" s="13">
        <v>55.58</v>
      </c>
      <c r="G104" s="13">
        <f>C104*E104</f>
        <v>0.6</v>
      </c>
      <c r="H104" s="13">
        <f>G104*F104</f>
        <v>33.347999999999999</v>
      </c>
      <c r="I104" s="13"/>
      <c r="J104" s="13">
        <f>C104*I104</f>
        <v>0</v>
      </c>
      <c r="K104" s="13">
        <v>0</v>
      </c>
      <c r="L104" s="13">
        <f>C104*K104</f>
        <v>0</v>
      </c>
      <c r="M104" s="13">
        <v>0</v>
      </c>
      <c r="N104" s="13">
        <f>C104*M104</f>
        <v>0</v>
      </c>
      <c r="O104" s="13">
        <v>0</v>
      </c>
      <c r="P104" s="13">
        <f>O104*M104</f>
        <v>0</v>
      </c>
      <c r="Q104" s="13">
        <v>0</v>
      </c>
      <c r="R104" s="13">
        <f>C104*Q104</f>
        <v>0</v>
      </c>
      <c r="S104" s="19">
        <f t="shared" si="62"/>
        <v>33.347999999999999</v>
      </c>
      <c r="T104" s="13">
        <f>C104*E104</f>
        <v>0.6</v>
      </c>
      <c r="U104" s="13">
        <f>G104*F104</f>
        <v>33.347999999999999</v>
      </c>
      <c r="V104" s="13">
        <f>C104*I104</f>
        <v>0</v>
      </c>
      <c r="W104" s="13">
        <f>C104*K104</f>
        <v>0</v>
      </c>
      <c r="X104" s="13">
        <f>C104*M104</f>
        <v>0</v>
      </c>
      <c r="Y104" s="13">
        <f>O104*M104</f>
        <v>0</v>
      </c>
      <c r="Z104" s="13">
        <f>C104*Q104</f>
        <v>0</v>
      </c>
      <c r="AA104" s="13">
        <f t="shared" si="63"/>
        <v>33.347999999999999</v>
      </c>
      <c r="AB104" s="13">
        <v>1</v>
      </c>
    </row>
    <row r="105" spans="1:28" ht="15.75" thickBot="1" x14ac:dyDescent="0.3">
      <c r="A105" s="8"/>
      <c r="B105" s="3" t="s">
        <v>158</v>
      </c>
      <c r="C105" s="13">
        <f>C101*AB105</f>
        <v>58.5</v>
      </c>
      <c r="D105" s="18" t="s">
        <v>90</v>
      </c>
      <c r="E105" s="24"/>
      <c r="F105" s="13"/>
      <c r="G105" s="13">
        <f>C105*E105</f>
        <v>0</v>
      </c>
      <c r="H105" s="13">
        <f>G105*F105</f>
        <v>0</v>
      </c>
      <c r="I105" s="13">
        <v>2.52</v>
      </c>
      <c r="J105" s="13">
        <f>C105*I105</f>
        <v>147.41999999999999</v>
      </c>
      <c r="K105" s="13">
        <v>0</v>
      </c>
      <c r="L105" s="13">
        <f>C105*K105</f>
        <v>0</v>
      </c>
      <c r="M105" s="13">
        <v>0</v>
      </c>
      <c r="N105" s="13">
        <f>C105*M105</f>
        <v>0</v>
      </c>
      <c r="O105" s="13">
        <v>0</v>
      </c>
      <c r="P105" s="13">
        <f>O105*M105</f>
        <v>0</v>
      </c>
      <c r="Q105" s="13">
        <v>0</v>
      </c>
      <c r="R105" s="13">
        <f>C105*Q105</f>
        <v>0</v>
      </c>
      <c r="S105" s="19">
        <f t="shared" si="62"/>
        <v>147.41999999999999</v>
      </c>
      <c r="T105" s="13">
        <f>C105*E105</f>
        <v>0</v>
      </c>
      <c r="U105" s="13">
        <f>G105*F105</f>
        <v>0</v>
      </c>
      <c r="V105" s="13">
        <f>C105*I105</f>
        <v>147.41999999999999</v>
      </c>
      <c r="W105" s="13">
        <f>C105*K105</f>
        <v>0</v>
      </c>
      <c r="X105" s="13">
        <f>C105*M105</f>
        <v>0</v>
      </c>
      <c r="Y105" s="13">
        <f>O105*M105</f>
        <v>0</v>
      </c>
      <c r="Z105" s="13">
        <f>C105*Q105</f>
        <v>0</v>
      </c>
      <c r="AA105" s="13">
        <f t="shared" si="63"/>
        <v>2.5199999999999996</v>
      </c>
      <c r="AB105" s="13">
        <v>58.5</v>
      </c>
    </row>
    <row r="106" spans="1:28" ht="15.75" thickBot="1" x14ac:dyDescent="0.3">
      <c r="A106" s="8"/>
      <c r="B106" s="3" t="s">
        <v>159</v>
      </c>
      <c r="C106" s="13">
        <f>C101*AB106</f>
        <v>2.5</v>
      </c>
      <c r="D106" s="18" t="s">
        <v>103</v>
      </c>
      <c r="E106" s="24"/>
      <c r="F106" s="13"/>
      <c r="G106" s="13">
        <f>C106*E106</f>
        <v>0</v>
      </c>
      <c r="H106" s="13">
        <f>G106*F106</f>
        <v>0</v>
      </c>
      <c r="I106" s="13">
        <v>0.2</v>
      </c>
      <c r="J106" s="13">
        <f>C106*I106</f>
        <v>0.5</v>
      </c>
      <c r="K106" s="13">
        <v>0</v>
      </c>
      <c r="L106" s="13">
        <f>C106*K106</f>
        <v>0</v>
      </c>
      <c r="M106" s="13">
        <v>0</v>
      </c>
      <c r="N106" s="13">
        <f>C106*M106</f>
        <v>0</v>
      </c>
      <c r="O106" s="13">
        <v>0</v>
      </c>
      <c r="P106" s="13">
        <f>O106*M106</f>
        <v>0</v>
      </c>
      <c r="Q106" s="13">
        <v>0</v>
      </c>
      <c r="R106" s="13">
        <f>C106*Q106</f>
        <v>0</v>
      </c>
      <c r="S106" s="19">
        <f t="shared" si="62"/>
        <v>0.5</v>
      </c>
      <c r="T106" s="13">
        <f>C106*E106</f>
        <v>0</v>
      </c>
      <c r="U106" s="13">
        <f>G106*F106</f>
        <v>0</v>
      </c>
      <c r="V106" s="13">
        <f>C106*I106</f>
        <v>0.5</v>
      </c>
      <c r="W106" s="13">
        <f>C106*K106</f>
        <v>0</v>
      </c>
      <c r="X106" s="13">
        <f>C106*M106</f>
        <v>0</v>
      </c>
      <c r="Y106" s="13">
        <f>O106*M106</f>
        <v>0</v>
      </c>
      <c r="Z106" s="13">
        <f>C106*Q106</f>
        <v>0</v>
      </c>
      <c r="AA106" s="13">
        <f t="shared" si="63"/>
        <v>0.2</v>
      </c>
      <c r="AB106" s="13">
        <v>2.5</v>
      </c>
    </row>
    <row r="107" spans="1:28" ht="15.75" thickBot="1" x14ac:dyDescent="0.3">
      <c r="A107" s="7">
        <v>31</v>
      </c>
      <c r="B107" s="2" t="s">
        <v>160</v>
      </c>
      <c r="C107" s="12">
        <v>0</v>
      </c>
      <c r="D107" s="17"/>
      <c r="E107" s="23"/>
      <c r="F107" s="12"/>
      <c r="G107" s="12">
        <f>SUM(T108:T140)</f>
        <v>11.598449999999998</v>
      </c>
      <c r="H107" s="12">
        <f>SUM(U108:U140)</f>
        <v>644.64185099999986</v>
      </c>
      <c r="I107" s="12"/>
      <c r="J107" s="12">
        <f>SUM(V108:V140)</f>
        <v>6841.7111999999997</v>
      </c>
      <c r="K107" s="12"/>
      <c r="L107" s="12">
        <f>SUM(W108:W140)</f>
        <v>0</v>
      </c>
      <c r="M107" s="12"/>
      <c r="N107" s="12">
        <f>SUM(X108:X140)</f>
        <v>0</v>
      </c>
      <c r="O107" s="12"/>
      <c r="P107" s="12">
        <f>SUM(Y108:Y140)</f>
        <v>0</v>
      </c>
      <c r="Q107" s="12"/>
      <c r="R107" s="12">
        <f>SUM(Z108:Z140)</f>
        <v>0</v>
      </c>
      <c r="S107" s="12">
        <f t="shared" si="62"/>
        <v>7486.3530510000001</v>
      </c>
      <c r="T107" s="12"/>
      <c r="U107" s="12"/>
      <c r="V107" s="12"/>
      <c r="W107" s="12"/>
      <c r="X107" s="12"/>
      <c r="Y107" s="12"/>
      <c r="Z107" s="12"/>
      <c r="AA107" s="12">
        <f t="shared" si="63"/>
        <v>0</v>
      </c>
      <c r="AB107" s="12">
        <v>0</v>
      </c>
    </row>
    <row r="108" spans="1:28" ht="21.75" thickBot="1" x14ac:dyDescent="0.3">
      <c r="A108" s="7" t="s">
        <v>161</v>
      </c>
      <c r="B108" s="2" t="s">
        <v>162</v>
      </c>
      <c r="C108" s="12">
        <v>0</v>
      </c>
      <c r="D108" s="17"/>
      <c r="E108" s="23"/>
      <c r="F108" s="12"/>
      <c r="G108" s="12">
        <f>SUM(T109:T116)</f>
        <v>3.0484499999999999</v>
      </c>
      <c r="H108" s="12">
        <f>SUM(U109:U116)</f>
        <v>169.43285099999997</v>
      </c>
      <c r="I108" s="12"/>
      <c r="J108" s="12">
        <f>SUM(V109:V116)</f>
        <v>139.79519999999999</v>
      </c>
      <c r="K108" s="12"/>
      <c r="L108" s="12">
        <f>SUM(W109:W116)</f>
        <v>0</v>
      </c>
      <c r="M108" s="12"/>
      <c r="N108" s="12">
        <f>SUM(X109:X116)</f>
        <v>0</v>
      </c>
      <c r="O108" s="12"/>
      <c r="P108" s="12">
        <f>SUM(Y109:Y116)</f>
        <v>0</v>
      </c>
      <c r="Q108" s="12"/>
      <c r="R108" s="12">
        <f>SUM(Z109:Z116)</f>
        <v>0</v>
      </c>
      <c r="S108" s="12">
        <f t="shared" si="62"/>
        <v>309.22805099999994</v>
      </c>
      <c r="T108" s="12"/>
      <c r="U108" s="12"/>
      <c r="V108" s="12"/>
      <c r="W108" s="12"/>
      <c r="X108" s="12"/>
      <c r="Y108" s="12"/>
      <c r="Z108" s="12"/>
      <c r="AA108" s="12">
        <f t="shared" si="63"/>
        <v>0</v>
      </c>
      <c r="AB108" s="12">
        <v>0</v>
      </c>
    </row>
    <row r="109" spans="1:28" ht="32.25" thickBot="1" x14ac:dyDescent="0.3">
      <c r="A109" s="7" t="s">
        <v>163</v>
      </c>
      <c r="B109" s="2" t="s">
        <v>164</v>
      </c>
      <c r="C109" s="12">
        <v>1</v>
      </c>
      <c r="D109" s="17" t="s">
        <v>96</v>
      </c>
      <c r="E109" s="23"/>
      <c r="F109" s="12"/>
      <c r="G109" s="12">
        <f>SUM(T110:T112)</f>
        <v>1.7999999999999998</v>
      </c>
      <c r="H109" s="12">
        <f>SUM(U110:U112)</f>
        <v>100.04399999999998</v>
      </c>
      <c r="I109" s="12"/>
      <c r="J109" s="12">
        <f>SUM(V110:V112)</f>
        <v>34.581000000000003</v>
      </c>
      <c r="K109" s="12"/>
      <c r="L109" s="12">
        <f>SUM(W110:W112)</f>
        <v>0</v>
      </c>
      <c r="M109" s="12"/>
      <c r="N109" s="12">
        <f>SUM(X110:X112)</f>
        <v>0</v>
      </c>
      <c r="O109" s="12"/>
      <c r="P109" s="12">
        <f>SUM(Y110:Y112)</f>
        <v>0</v>
      </c>
      <c r="Q109" s="12"/>
      <c r="R109" s="12">
        <f>SUM(Z110:Z112)</f>
        <v>0</v>
      </c>
      <c r="S109" s="12">
        <f t="shared" si="62"/>
        <v>134.625</v>
      </c>
      <c r="T109" s="12"/>
      <c r="U109" s="12"/>
      <c r="V109" s="12"/>
      <c r="W109" s="12"/>
      <c r="X109" s="12"/>
      <c r="Y109" s="12"/>
      <c r="Z109" s="12"/>
      <c r="AA109" s="12">
        <f t="shared" si="63"/>
        <v>134.625</v>
      </c>
      <c r="AB109" s="12">
        <v>1</v>
      </c>
    </row>
    <row r="110" spans="1:28" ht="15.75" thickBot="1" x14ac:dyDescent="0.3">
      <c r="A110" s="8"/>
      <c r="B110" s="3" t="s">
        <v>165</v>
      </c>
      <c r="C110" s="13">
        <f>C109*AB110</f>
        <v>15</v>
      </c>
      <c r="D110" s="18" t="s">
        <v>96</v>
      </c>
      <c r="E110" s="24">
        <v>0.12</v>
      </c>
      <c r="F110" s="13">
        <v>55.58</v>
      </c>
      <c r="G110" s="13">
        <f>C110*E110</f>
        <v>1.7999999999999998</v>
      </c>
      <c r="H110" s="13">
        <f>G110*F110</f>
        <v>100.04399999999998</v>
      </c>
      <c r="I110" s="13"/>
      <c r="J110" s="13">
        <f>C110*I110</f>
        <v>0</v>
      </c>
      <c r="K110" s="13">
        <v>0</v>
      </c>
      <c r="L110" s="13">
        <f>C110*K110</f>
        <v>0</v>
      </c>
      <c r="M110" s="13">
        <v>0</v>
      </c>
      <c r="N110" s="13">
        <f>C110*M110</f>
        <v>0</v>
      </c>
      <c r="O110" s="13">
        <v>0</v>
      </c>
      <c r="P110" s="13">
        <f>O110*M110</f>
        <v>0</v>
      </c>
      <c r="Q110" s="13">
        <v>0</v>
      </c>
      <c r="R110" s="13">
        <f>C110*Q110</f>
        <v>0</v>
      </c>
      <c r="S110" s="19">
        <f t="shared" si="62"/>
        <v>100.04399999999998</v>
      </c>
      <c r="T110" s="13">
        <f>C110*E110</f>
        <v>1.7999999999999998</v>
      </c>
      <c r="U110" s="13">
        <f>G110*F110</f>
        <v>100.04399999999998</v>
      </c>
      <c r="V110" s="13">
        <f>C110*I110</f>
        <v>0</v>
      </c>
      <c r="W110" s="13">
        <f>C110*K110</f>
        <v>0</v>
      </c>
      <c r="X110" s="13">
        <f>C110*M110</f>
        <v>0</v>
      </c>
      <c r="Y110" s="13">
        <f>O110*M110</f>
        <v>0</v>
      </c>
      <c r="Z110" s="13">
        <f>C110*Q110</f>
        <v>0</v>
      </c>
      <c r="AA110" s="13">
        <f t="shared" si="63"/>
        <v>6.6695999999999991</v>
      </c>
      <c r="AB110" s="13">
        <v>15</v>
      </c>
    </row>
    <row r="111" spans="1:28" ht="15.75" thickBot="1" x14ac:dyDescent="0.3">
      <c r="A111" s="8"/>
      <c r="B111" s="3" t="s">
        <v>166</v>
      </c>
      <c r="C111" s="13">
        <f>C109*AB111</f>
        <v>1.65</v>
      </c>
      <c r="D111" s="18" t="s">
        <v>56</v>
      </c>
      <c r="E111" s="24"/>
      <c r="F111" s="13"/>
      <c r="G111" s="13">
        <f>C111*E111</f>
        <v>0</v>
      </c>
      <c r="H111" s="13">
        <f>G111*F111</f>
        <v>0</v>
      </c>
      <c r="I111" s="13">
        <v>19.14</v>
      </c>
      <c r="J111" s="13">
        <f>C111*I111</f>
        <v>31.581</v>
      </c>
      <c r="K111" s="13">
        <v>0</v>
      </c>
      <c r="L111" s="13">
        <f>C111*K111</f>
        <v>0</v>
      </c>
      <c r="M111" s="13">
        <v>0</v>
      </c>
      <c r="N111" s="13">
        <f>C111*M111</f>
        <v>0</v>
      </c>
      <c r="O111" s="13">
        <v>0</v>
      </c>
      <c r="P111" s="13">
        <f>O111*M111</f>
        <v>0</v>
      </c>
      <c r="Q111" s="13">
        <v>0</v>
      </c>
      <c r="R111" s="13">
        <f>C111*Q111</f>
        <v>0</v>
      </c>
      <c r="S111" s="19">
        <f t="shared" si="62"/>
        <v>31.581</v>
      </c>
      <c r="T111" s="13">
        <f>C111*E111</f>
        <v>0</v>
      </c>
      <c r="U111" s="13">
        <f>G111*F111</f>
        <v>0</v>
      </c>
      <c r="V111" s="13">
        <f>C111*I111</f>
        <v>31.581</v>
      </c>
      <c r="W111" s="13">
        <f>C111*K111</f>
        <v>0</v>
      </c>
      <c r="X111" s="13">
        <f>C111*M111</f>
        <v>0</v>
      </c>
      <c r="Y111" s="13">
        <f>O111*M111</f>
        <v>0</v>
      </c>
      <c r="Z111" s="13">
        <f>C111*Q111</f>
        <v>0</v>
      </c>
      <c r="AA111" s="13">
        <f t="shared" si="63"/>
        <v>19.14</v>
      </c>
      <c r="AB111" s="13">
        <v>1.65</v>
      </c>
    </row>
    <row r="112" spans="1:28" ht="15.75" thickBot="1" x14ac:dyDescent="0.3">
      <c r="A112" s="8"/>
      <c r="B112" s="3" t="s">
        <v>149</v>
      </c>
      <c r="C112" s="13">
        <f>C109*AB112</f>
        <v>15</v>
      </c>
      <c r="D112" s="18" t="s">
        <v>96</v>
      </c>
      <c r="E112" s="24"/>
      <c r="F112" s="13"/>
      <c r="G112" s="13">
        <f>C112*E112</f>
        <v>0</v>
      </c>
      <c r="H112" s="13">
        <f>G112*F112</f>
        <v>0</v>
      </c>
      <c r="I112" s="13">
        <v>0.2</v>
      </c>
      <c r="J112" s="13">
        <f>C112*I112</f>
        <v>3</v>
      </c>
      <c r="K112" s="13">
        <v>0</v>
      </c>
      <c r="L112" s="13">
        <f>C112*K112</f>
        <v>0</v>
      </c>
      <c r="M112" s="13">
        <v>0</v>
      </c>
      <c r="N112" s="13">
        <f>C112*M112</f>
        <v>0</v>
      </c>
      <c r="O112" s="13">
        <v>0</v>
      </c>
      <c r="P112" s="13">
        <f>O112*M112</f>
        <v>0</v>
      </c>
      <c r="Q112" s="13">
        <v>0</v>
      </c>
      <c r="R112" s="13">
        <f>C112*Q112</f>
        <v>0</v>
      </c>
      <c r="S112" s="19">
        <f t="shared" si="62"/>
        <v>3</v>
      </c>
      <c r="T112" s="13">
        <f>C112*E112</f>
        <v>0</v>
      </c>
      <c r="U112" s="13">
        <f>G112*F112</f>
        <v>0</v>
      </c>
      <c r="V112" s="13">
        <f>C112*I112</f>
        <v>3</v>
      </c>
      <c r="W112" s="13">
        <f>C112*K112</f>
        <v>0</v>
      </c>
      <c r="X112" s="13">
        <f>C112*M112</f>
        <v>0</v>
      </c>
      <c r="Y112" s="13">
        <f>O112*M112</f>
        <v>0</v>
      </c>
      <c r="Z112" s="13">
        <f>C112*Q112</f>
        <v>0</v>
      </c>
      <c r="AA112" s="13">
        <f t="shared" si="63"/>
        <v>0.2</v>
      </c>
      <c r="AB112" s="13">
        <v>15</v>
      </c>
    </row>
    <row r="113" spans="1:28" ht="84.75" thickBot="1" x14ac:dyDescent="0.3">
      <c r="A113" s="7" t="s">
        <v>167</v>
      </c>
      <c r="B113" s="2" t="s">
        <v>168</v>
      </c>
      <c r="C113" s="12">
        <v>4.0999999999999996</v>
      </c>
      <c r="D113" s="17" t="s">
        <v>96</v>
      </c>
      <c r="E113" s="23"/>
      <c r="F113" s="12"/>
      <c r="G113" s="12">
        <f>SUM(T114:T116)</f>
        <v>1.2484499999999998</v>
      </c>
      <c r="H113" s="12">
        <f>SUM(U114:U116)</f>
        <v>69.388850999999988</v>
      </c>
      <c r="I113" s="12"/>
      <c r="J113" s="12">
        <f>SUM(V114:V116)</f>
        <v>105.21419999999999</v>
      </c>
      <c r="K113" s="12"/>
      <c r="L113" s="12">
        <f>SUM(W114:W116)</f>
        <v>0</v>
      </c>
      <c r="M113" s="12"/>
      <c r="N113" s="12">
        <f>SUM(X114:X116)</f>
        <v>0</v>
      </c>
      <c r="O113" s="12"/>
      <c r="P113" s="12">
        <f>SUM(Y114:Y116)</f>
        <v>0</v>
      </c>
      <c r="Q113" s="12"/>
      <c r="R113" s="12">
        <f>SUM(Z114:Z116)</f>
        <v>0</v>
      </c>
      <c r="S113" s="12">
        <f t="shared" si="62"/>
        <v>174.60305099999999</v>
      </c>
      <c r="T113" s="12"/>
      <c r="U113" s="12"/>
      <c r="V113" s="12"/>
      <c r="W113" s="12"/>
      <c r="X113" s="12"/>
      <c r="Y113" s="12"/>
      <c r="Z113" s="12"/>
      <c r="AA113" s="12">
        <f t="shared" si="63"/>
        <v>42.586110000000005</v>
      </c>
      <c r="AB113" s="12">
        <v>4.0999999999999996</v>
      </c>
    </row>
    <row r="114" spans="1:28" ht="15.75" thickBot="1" x14ac:dyDescent="0.3">
      <c r="A114" s="8"/>
      <c r="B114" s="3" t="s">
        <v>169</v>
      </c>
      <c r="C114" s="13">
        <f>C113*AB114</f>
        <v>4.3049999999999997</v>
      </c>
      <c r="D114" s="18" t="s">
        <v>96</v>
      </c>
      <c r="E114" s="24">
        <v>0.28999999999999998</v>
      </c>
      <c r="F114" s="13">
        <v>55.58</v>
      </c>
      <c r="G114" s="13">
        <f>C114*E114</f>
        <v>1.2484499999999998</v>
      </c>
      <c r="H114" s="13">
        <f>G114*F114</f>
        <v>69.388850999999988</v>
      </c>
      <c r="I114" s="13"/>
      <c r="J114" s="13">
        <f>C114*I114</f>
        <v>0</v>
      </c>
      <c r="K114" s="13">
        <v>0</v>
      </c>
      <c r="L114" s="13">
        <f>C114*K114</f>
        <v>0</v>
      </c>
      <c r="M114" s="13">
        <v>0</v>
      </c>
      <c r="N114" s="13">
        <f>C114*M114</f>
        <v>0</v>
      </c>
      <c r="O114" s="13">
        <v>0</v>
      </c>
      <c r="P114" s="13">
        <f>O114*M114</f>
        <v>0</v>
      </c>
      <c r="Q114" s="13">
        <v>0</v>
      </c>
      <c r="R114" s="13">
        <f>C114*Q114</f>
        <v>0</v>
      </c>
      <c r="S114" s="19">
        <f t="shared" si="62"/>
        <v>69.388850999999988</v>
      </c>
      <c r="T114" s="13">
        <f>C114*E114</f>
        <v>1.2484499999999998</v>
      </c>
      <c r="U114" s="13">
        <f>G114*F114</f>
        <v>69.388850999999988</v>
      </c>
      <c r="V114" s="13">
        <f>C114*I114</f>
        <v>0</v>
      </c>
      <c r="W114" s="13">
        <f>C114*K114</f>
        <v>0</v>
      </c>
      <c r="X114" s="13">
        <f>C114*M114</f>
        <v>0</v>
      </c>
      <c r="Y114" s="13">
        <f>O114*M114</f>
        <v>0</v>
      </c>
      <c r="Z114" s="13">
        <f>C114*Q114</f>
        <v>0</v>
      </c>
      <c r="AA114" s="13">
        <f t="shared" si="63"/>
        <v>16.118199999999998</v>
      </c>
      <c r="AB114" s="13">
        <v>1.05</v>
      </c>
    </row>
    <row r="115" spans="1:28" ht="21.75" thickBot="1" x14ac:dyDescent="0.3">
      <c r="A115" s="8"/>
      <c r="B115" s="3" t="s">
        <v>170</v>
      </c>
      <c r="C115" s="13">
        <f>C113*AB115</f>
        <v>4.3049999999999997</v>
      </c>
      <c r="D115" s="18" t="s">
        <v>96</v>
      </c>
      <c r="E115" s="24"/>
      <c r="F115" s="13"/>
      <c r="G115" s="13">
        <f>C115*E115</f>
        <v>0</v>
      </c>
      <c r="H115" s="13">
        <f>G115*F115</f>
        <v>0</v>
      </c>
      <c r="I115" s="13">
        <v>23.89</v>
      </c>
      <c r="J115" s="13">
        <f>C115*I115</f>
        <v>102.84644999999999</v>
      </c>
      <c r="K115" s="13">
        <v>0</v>
      </c>
      <c r="L115" s="13">
        <f>C115*K115</f>
        <v>0</v>
      </c>
      <c r="M115" s="13">
        <v>0</v>
      </c>
      <c r="N115" s="13">
        <f>C115*M115</f>
        <v>0</v>
      </c>
      <c r="O115" s="13">
        <v>0</v>
      </c>
      <c r="P115" s="13">
        <f>O115*M115</f>
        <v>0</v>
      </c>
      <c r="Q115" s="13">
        <v>0</v>
      </c>
      <c r="R115" s="13">
        <f>C115*Q115</f>
        <v>0</v>
      </c>
      <c r="S115" s="19">
        <f t="shared" si="62"/>
        <v>102.84644999999999</v>
      </c>
      <c r="T115" s="13">
        <f>C115*E115</f>
        <v>0</v>
      </c>
      <c r="U115" s="13">
        <f>G115*F115</f>
        <v>0</v>
      </c>
      <c r="V115" s="13">
        <f>C115*I115</f>
        <v>102.84644999999999</v>
      </c>
      <c r="W115" s="13">
        <f>C115*K115</f>
        <v>0</v>
      </c>
      <c r="X115" s="13">
        <f>C115*M115</f>
        <v>0</v>
      </c>
      <c r="Y115" s="13">
        <f>O115*M115</f>
        <v>0</v>
      </c>
      <c r="Z115" s="13">
        <f>C115*Q115</f>
        <v>0</v>
      </c>
      <c r="AA115" s="13">
        <f t="shared" si="63"/>
        <v>23.89</v>
      </c>
      <c r="AB115" s="13">
        <v>1.05</v>
      </c>
    </row>
    <row r="116" spans="1:28" ht="15.75" thickBot="1" x14ac:dyDescent="0.3">
      <c r="A116" s="8"/>
      <c r="B116" s="3" t="s">
        <v>171</v>
      </c>
      <c r="C116" s="13">
        <f>C113*AB116</f>
        <v>4.3049999999999997</v>
      </c>
      <c r="D116" s="18" t="s">
        <v>96</v>
      </c>
      <c r="E116" s="24"/>
      <c r="F116" s="13"/>
      <c r="G116" s="13">
        <f>C116*E116</f>
        <v>0</v>
      </c>
      <c r="H116" s="13">
        <f>G116*F116</f>
        <v>0</v>
      </c>
      <c r="I116" s="13">
        <v>0.55000000000000004</v>
      </c>
      <c r="J116" s="13">
        <f>C116*I116</f>
        <v>2.36775</v>
      </c>
      <c r="K116" s="13">
        <v>0</v>
      </c>
      <c r="L116" s="13">
        <f>C116*K116</f>
        <v>0</v>
      </c>
      <c r="M116" s="13">
        <v>0</v>
      </c>
      <c r="N116" s="13">
        <f>C116*M116</f>
        <v>0</v>
      </c>
      <c r="O116" s="13">
        <v>0</v>
      </c>
      <c r="P116" s="13">
        <f>O116*M116</f>
        <v>0</v>
      </c>
      <c r="Q116" s="13">
        <v>0</v>
      </c>
      <c r="R116" s="13">
        <f>C116*Q116</f>
        <v>0</v>
      </c>
      <c r="S116" s="19">
        <f t="shared" si="62"/>
        <v>2.36775</v>
      </c>
      <c r="T116" s="13">
        <f>C116*E116</f>
        <v>0</v>
      </c>
      <c r="U116" s="13">
        <f>G116*F116</f>
        <v>0</v>
      </c>
      <c r="V116" s="13">
        <f>C116*I116</f>
        <v>2.36775</v>
      </c>
      <c r="W116" s="13">
        <f>C116*K116</f>
        <v>0</v>
      </c>
      <c r="X116" s="13">
        <f>C116*M116</f>
        <v>0</v>
      </c>
      <c r="Y116" s="13">
        <f>O116*M116</f>
        <v>0</v>
      </c>
      <c r="Z116" s="13">
        <f>C116*Q116</f>
        <v>0</v>
      </c>
      <c r="AA116" s="13">
        <f t="shared" si="63"/>
        <v>0.55000000000000004</v>
      </c>
      <c r="AB116" s="13">
        <v>1.05</v>
      </c>
    </row>
    <row r="117" spans="1:28" ht="21.75" thickBot="1" x14ac:dyDescent="0.3">
      <c r="A117" s="7" t="s">
        <v>172</v>
      </c>
      <c r="B117" s="2" t="s">
        <v>173</v>
      </c>
      <c r="C117" s="12">
        <v>0</v>
      </c>
      <c r="D117" s="17"/>
      <c r="E117" s="23"/>
      <c r="F117" s="12"/>
      <c r="G117" s="12">
        <f>SUM(T118:T135)</f>
        <v>7.6</v>
      </c>
      <c r="H117" s="12">
        <f>SUM(U118:U135)</f>
        <v>422.40800000000002</v>
      </c>
      <c r="I117" s="12"/>
      <c r="J117" s="12">
        <f>SUM(V118:V135)</f>
        <v>6685.7999999999993</v>
      </c>
      <c r="K117" s="12"/>
      <c r="L117" s="12">
        <f>SUM(W118:W135)</f>
        <v>0</v>
      </c>
      <c r="M117" s="12"/>
      <c r="N117" s="12">
        <f>SUM(X118:X135)</f>
        <v>0</v>
      </c>
      <c r="O117" s="12"/>
      <c r="P117" s="12">
        <f>SUM(Y118:Y135)</f>
        <v>0</v>
      </c>
      <c r="Q117" s="12"/>
      <c r="R117" s="12">
        <f>SUM(Z118:Z135)</f>
        <v>0</v>
      </c>
      <c r="S117" s="12">
        <f t="shared" si="62"/>
        <v>7108.2079999999996</v>
      </c>
      <c r="T117" s="12"/>
      <c r="U117" s="12"/>
      <c r="V117" s="12"/>
      <c r="W117" s="12"/>
      <c r="X117" s="12"/>
      <c r="Y117" s="12"/>
      <c r="Z117" s="12"/>
      <c r="AA117" s="12">
        <f t="shared" si="63"/>
        <v>0</v>
      </c>
      <c r="AB117" s="12">
        <v>0</v>
      </c>
    </row>
    <row r="118" spans="1:28" ht="84.75" thickBot="1" x14ac:dyDescent="0.3">
      <c r="A118" s="7" t="s">
        <v>174</v>
      </c>
      <c r="B118" s="2" t="s">
        <v>175</v>
      </c>
      <c r="C118" s="12">
        <v>1</v>
      </c>
      <c r="D118" s="17" t="s">
        <v>34</v>
      </c>
      <c r="E118" s="23"/>
      <c r="F118" s="12"/>
      <c r="G118" s="12">
        <f>SUM(T119:T123)</f>
        <v>2.7</v>
      </c>
      <c r="H118" s="12">
        <f>SUM(U119:U123)</f>
        <v>150.066</v>
      </c>
      <c r="I118" s="12"/>
      <c r="J118" s="12">
        <f>SUM(V119:V123)</f>
        <v>2442.1999999999998</v>
      </c>
      <c r="K118" s="12"/>
      <c r="L118" s="12">
        <f>SUM(W119:W123)</f>
        <v>0</v>
      </c>
      <c r="M118" s="12"/>
      <c r="N118" s="12">
        <f>SUM(X119:X123)</f>
        <v>0</v>
      </c>
      <c r="O118" s="12"/>
      <c r="P118" s="12">
        <f>SUM(Y119:Y123)</f>
        <v>0</v>
      </c>
      <c r="Q118" s="12"/>
      <c r="R118" s="12">
        <f>SUM(Z119:Z123)</f>
        <v>0</v>
      </c>
      <c r="S118" s="12">
        <f t="shared" si="62"/>
        <v>2592.2659999999996</v>
      </c>
      <c r="T118" s="12"/>
      <c r="U118" s="12"/>
      <c r="V118" s="12"/>
      <c r="W118" s="12"/>
      <c r="X118" s="12"/>
      <c r="Y118" s="12"/>
      <c r="Z118" s="12"/>
      <c r="AA118" s="12">
        <f t="shared" si="63"/>
        <v>2592.2659999999996</v>
      </c>
      <c r="AB118" s="12">
        <v>1</v>
      </c>
    </row>
    <row r="119" spans="1:28" ht="15.75" thickBot="1" x14ac:dyDescent="0.3">
      <c r="A119" s="8"/>
      <c r="B119" s="3" t="s">
        <v>176</v>
      </c>
      <c r="C119" s="13">
        <f>C118*AB119</f>
        <v>1</v>
      </c>
      <c r="D119" s="18" t="s">
        <v>34</v>
      </c>
      <c r="E119" s="24">
        <v>2.7</v>
      </c>
      <c r="F119" s="13">
        <v>55.58</v>
      </c>
      <c r="G119" s="13">
        <f>C119*E119</f>
        <v>2.7</v>
      </c>
      <c r="H119" s="13">
        <f>G119*F119</f>
        <v>150.066</v>
      </c>
      <c r="I119" s="13"/>
      <c r="J119" s="13">
        <f>C119*I119</f>
        <v>0</v>
      </c>
      <c r="K119" s="13">
        <v>0</v>
      </c>
      <c r="L119" s="13">
        <f>C119*K119</f>
        <v>0</v>
      </c>
      <c r="M119" s="13">
        <v>0</v>
      </c>
      <c r="N119" s="13">
        <f>C119*M119</f>
        <v>0</v>
      </c>
      <c r="O119" s="13">
        <v>0</v>
      </c>
      <c r="P119" s="13">
        <f>O119*M119</f>
        <v>0</v>
      </c>
      <c r="Q119" s="13">
        <v>0</v>
      </c>
      <c r="R119" s="13">
        <f>C119*Q119</f>
        <v>0</v>
      </c>
      <c r="S119" s="19">
        <f t="shared" si="62"/>
        <v>150.066</v>
      </c>
      <c r="T119" s="13">
        <f>C119*E119</f>
        <v>2.7</v>
      </c>
      <c r="U119" s="13">
        <f>G119*F119</f>
        <v>150.066</v>
      </c>
      <c r="V119" s="13">
        <f>C119*I119</f>
        <v>0</v>
      </c>
      <c r="W119" s="13">
        <f>C119*K119</f>
        <v>0</v>
      </c>
      <c r="X119" s="13">
        <f>C119*M119</f>
        <v>0</v>
      </c>
      <c r="Y119" s="13">
        <f>O119*M119</f>
        <v>0</v>
      </c>
      <c r="Z119" s="13">
        <f>C119*Q119</f>
        <v>0</v>
      </c>
      <c r="AA119" s="13">
        <f t="shared" si="63"/>
        <v>150.066</v>
      </c>
      <c r="AB119" s="13">
        <v>1</v>
      </c>
    </row>
    <row r="120" spans="1:28" ht="32.25" thickBot="1" x14ac:dyDescent="0.3">
      <c r="A120" s="8"/>
      <c r="B120" s="3" t="s">
        <v>177</v>
      </c>
      <c r="C120" s="13">
        <f>C118*AB120</f>
        <v>1</v>
      </c>
      <c r="D120" s="18" t="s">
        <v>34</v>
      </c>
      <c r="E120" s="24"/>
      <c r="F120" s="13"/>
      <c r="G120" s="13">
        <f>C120*E120</f>
        <v>0</v>
      </c>
      <c r="H120" s="13">
        <f>G120*F120</f>
        <v>0</v>
      </c>
      <c r="I120" s="13">
        <v>2119.1999999999998</v>
      </c>
      <c r="J120" s="13">
        <f>C120*I120</f>
        <v>2119.1999999999998</v>
      </c>
      <c r="K120" s="13">
        <v>0</v>
      </c>
      <c r="L120" s="13">
        <f>C120*K120</f>
        <v>0</v>
      </c>
      <c r="M120" s="13">
        <v>0</v>
      </c>
      <c r="N120" s="13">
        <f>C120*M120</f>
        <v>0</v>
      </c>
      <c r="O120" s="13">
        <v>0</v>
      </c>
      <c r="P120" s="13">
        <f>O120*M120</f>
        <v>0</v>
      </c>
      <c r="Q120" s="13">
        <v>0</v>
      </c>
      <c r="R120" s="13">
        <f>C120*Q120</f>
        <v>0</v>
      </c>
      <c r="S120" s="19">
        <f t="shared" si="62"/>
        <v>2119.1999999999998</v>
      </c>
      <c r="T120" s="13">
        <f>C120*E120</f>
        <v>0</v>
      </c>
      <c r="U120" s="13">
        <f>G120*F120</f>
        <v>0</v>
      </c>
      <c r="V120" s="13">
        <f>C120*I120</f>
        <v>2119.1999999999998</v>
      </c>
      <c r="W120" s="13">
        <f>C120*K120</f>
        <v>0</v>
      </c>
      <c r="X120" s="13">
        <f>C120*M120</f>
        <v>0</v>
      </c>
      <c r="Y120" s="13">
        <f>O120*M120</f>
        <v>0</v>
      </c>
      <c r="Z120" s="13">
        <f>C120*Q120</f>
        <v>0</v>
      </c>
      <c r="AA120" s="13">
        <f t="shared" si="63"/>
        <v>2119.1999999999998</v>
      </c>
      <c r="AB120" s="13">
        <v>1</v>
      </c>
    </row>
    <row r="121" spans="1:28" ht="15.75" thickBot="1" x14ac:dyDescent="0.3">
      <c r="A121" s="8"/>
      <c r="B121" s="3" t="s">
        <v>178</v>
      </c>
      <c r="C121" s="13">
        <f>C118*AB121</f>
        <v>1</v>
      </c>
      <c r="D121" s="18" t="s">
        <v>34</v>
      </c>
      <c r="E121" s="24"/>
      <c r="F121" s="13"/>
      <c r="G121" s="13">
        <f>C121*E121</f>
        <v>0</v>
      </c>
      <c r="H121" s="13">
        <f>G121*F121</f>
        <v>0</v>
      </c>
      <c r="I121" s="13">
        <v>203</v>
      </c>
      <c r="J121" s="13">
        <f>C121*I121</f>
        <v>203</v>
      </c>
      <c r="K121" s="13">
        <v>0</v>
      </c>
      <c r="L121" s="13">
        <f>C121*K121</f>
        <v>0</v>
      </c>
      <c r="M121" s="13">
        <v>0</v>
      </c>
      <c r="N121" s="13">
        <f>C121*M121</f>
        <v>0</v>
      </c>
      <c r="O121" s="13">
        <v>0</v>
      </c>
      <c r="P121" s="13">
        <f>O121*M121</f>
        <v>0</v>
      </c>
      <c r="Q121" s="13">
        <v>0</v>
      </c>
      <c r="R121" s="13">
        <f>C121*Q121</f>
        <v>0</v>
      </c>
      <c r="S121" s="19">
        <f t="shared" si="62"/>
        <v>203</v>
      </c>
      <c r="T121" s="13">
        <f>C121*E121</f>
        <v>0</v>
      </c>
      <c r="U121" s="13">
        <f>G121*F121</f>
        <v>0</v>
      </c>
      <c r="V121" s="13">
        <f>C121*I121</f>
        <v>203</v>
      </c>
      <c r="W121" s="13">
        <f>C121*K121</f>
        <v>0</v>
      </c>
      <c r="X121" s="13">
        <f>C121*M121</f>
        <v>0</v>
      </c>
      <c r="Y121" s="13">
        <f>O121*M121</f>
        <v>0</v>
      </c>
      <c r="Z121" s="13">
        <f>C121*Q121</f>
        <v>0</v>
      </c>
      <c r="AA121" s="13">
        <f t="shared" si="63"/>
        <v>203</v>
      </c>
      <c r="AB121" s="13">
        <v>1</v>
      </c>
    </row>
    <row r="122" spans="1:28" ht="21.75" thickBot="1" x14ac:dyDescent="0.3">
      <c r="A122" s="8"/>
      <c r="B122" s="3" t="s">
        <v>179</v>
      </c>
      <c r="C122" s="13">
        <f>C118*AB122</f>
        <v>1</v>
      </c>
      <c r="D122" s="18" t="s">
        <v>117</v>
      </c>
      <c r="E122" s="24"/>
      <c r="F122" s="13"/>
      <c r="G122" s="13">
        <f>C122*E122</f>
        <v>0</v>
      </c>
      <c r="H122" s="13">
        <f>G122*F122</f>
        <v>0</v>
      </c>
      <c r="I122" s="13">
        <v>30</v>
      </c>
      <c r="J122" s="13">
        <f>C122*I122</f>
        <v>30</v>
      </c>
      <c r="K122" s="13">
        <v>0</v>
      </c>
      <c r="L122" s="13">
        <f>C122*K122</f>
        <v>0</v>
      </c>
      <c r="M122" s="13">
        <v>0</v>
      </c>
      <c r="N122" s="13">
        <f>C122*M122</f>
        <v>0</v>
      </c>
      <c r="O122" s="13">
        <v>0</v>
      </c>
      <c r="P122" s="13">
        <f>O122*M122</f>
        <v>0</v>
      </c>
      <c r="Q122" s="13">
        <v>0</v>
      </c>
      <c r="R122" s="13">
        <f>C122*Q122</f>
        <v>0</v>
      </c>
      <c r="S122" s="19">
        <f t="shared" si="62"/>
        <v>30</v>
      </c>
      <c r="T122" s="13">
        <f>C122*E122</f>
        <v>0</v>
      </c>
      <c r="U122" s="13">
        <f>G122*F122</f>
        <v>0</v>
      </c>
      <c r="V122" s="13">
        <f>C122*I122</f>
        <v>30</v>
      </c>
      <c r="W122" s="13">
        <f>C122*K122</f>
        <v>0</v>
      </c>
      <c r="X122" s="13">
        <f>C122*M122</f>
        <v>0</v>
      </c>
      <c r="Y122" s="13">
        <f>O122*M122</f>
        <v>0</v>
      </c>
      <c r="Z122" s="13">
        <f>C122*Q122</f>
        <v>0</v>
      </c>
      <c r="AA122" s="13">
        <f t="shared" si="63"/>
        <v>30</v>
      </c>
      <c r="AB122" s="13">
        <v>1</v>
      </c>
    </row>
    <row r="123" spans="1:28" ht="15.75" thickBot="1" x14ac:dyDescent="0.3">
      <c r="A123" s="8"/>
      <c r="B123" s="3" t="s">
        <v>180</v>
      </c>
      <c r="C123" s="13">
        <f>C118*AB123</f>
        <v>1</v>
      </c>
      <c r="D123" s="18" t="s">
        <v>117</v>
      </c>
      <c r="E123" s="24"/>
      <c r="F123" s="13"/>
      <c r="G123" s="13">
        <f>C123*E123</f>
        <v>0</v>
      </c>
      <c r="H123" s="13">
        <f>G123*F123</f>
        <v>0</v>
      </c>
      <c r="I123" s="13">
        <v>90</v>
      </c>
      <c r="J123" s="13">
        <f>C123*I123</f>
        <v>90</v>
      </c>
      <c r="K123" s="13">
        <v>0</v>
      </c>
      <c r="L123" s="13">
        <f>C123*K123</f>
        <v>0</v>
      </c>
      <c r="M123" s="13">
        <v>0</v>
      </c>
      <c r="N123" s="13">
        <f>C123*M123</f>
        <v>0</v>
      </c>
      <c r="O123" s="13">
        <v>0</v>
      </c>
      <c r="P123" s="13">
        <f>O123*M123</f>
        <v>0</v>
      </c>
      <c r="Q123" s="13">
        <v>0</v>
      </c>
      <c r="R123" s="13">
        <f>C123*Q123</f>
        <v>0</v>
      </c>
      <c r="S123" s="19">
        <f t="shared" si="62"/>
        <v>90</v>
      </c>
      <c r="T123" s="13">
        <f>C123*E123</f>
        <v>0</v>
      </c>
      <c r="U123" s="13">
        <f>G123*F123</f>
        <v>0</v>
      </c>
      <c r="V123" s="13">
        <f>C123*I123</f>
        <v>90</v>
      </c>
      <c r="W123" s="13">
        <f>C123*K123</f>
        <v>0</v>
      </c>
      <c r="X123" s="13">
        <f>C123*M123</f>
        <v>0</v>
      </c>
      <c r="Y123" s="13">
        <f>O123*M123</f>
        <v>0</v>
      </c>
      <c r="Z123" s="13">
        <f>C123*Q123</f>
        <v>0</v>
      </c>
      <c r="AA123" s="13">
        <f t="shared" si="63"/>
        <v>90</v>
      </c>
      <c r="AB123" s="13">
        <v>1</v>
      </c>
    </row>
    <row r="124" spans="1:28" ht="84.75" thickBot="1" x14ac:dyDescent="0.3">
      <c r="A124" s="7" t="s">
        <v>181</v>
      </c>
      <c r="B124" s="2" t="s">
        <v>182</v>
      </c>
      <c r="C124" s="12">
        <v>1</v>
      </c>
      <c r="D124" s="17" t="s">
        <v>34</v>
      </c>
      <c r="E124" s="23"/>
      <c r="F124" s="12"/>
      <c r="G124" s="12">
        <f>SUM(T125:T129)</f>
        <v>2.8</v>
      </c>
      <c r="H124" s="12">
        <f>SUM(U125:U129)</f>
        <v>155.624</v>
      </c>
      <c r="I124" s="12"/>
      <c r="J124" s="12">
        <f>SUM(V125:V129)</f>
        <v>2527.1999999999998</v>
      </c>
      <c r="K124" s="12"/>
      <c r="L124" s="12">
        <f>SUM(W125:W129)</f>
        <v>0</v>
      </c>
      <c r="M124" s="12"/>
      <c r="N124" s="12">
        <f>SUM(X125:X129)</f>
        <v>0</v>
      </c>
      <c r="O124" s="12"/>
      <c r="P124" s="12">
        <f>SUM(Y125:Y129)</f>
        <v>0</v>
      </c>
      <c r="Q124" s="12"/>
      <c r="R124" s="12">
        <f>SUM(Z125:Z129)</f>
        <v>0</v>
      </c>
      <c r="S124" s="12">
        <f t="shared" si="62"/>
        <v>2682.8239999999996</v>
      </c>
      <c r="T124" s="12"/>
      <c r="U124" s="12"/>
      <c r="V124" s="12"/>
      <c r="W124" s="12"/>
      <c r="X124" s="12"/>
      <c r="Y124" s="12"/>
      <c r="Z124" s="12"/>
      <c r="AA124" s="12">
        <f t="shared" si="63"/>
        <v>2682.8239999999996</v>
      </c>
      <c r="AB124" s="12">
        <v>1</v>
      </c>
    </row>
    <row r="125" spans="1:28" ht="15.75" thickBot="1" x14ac:dyDescent="0.3">
      <c r="A125" s="8"/>
      <c r="B125" s="3" t="s">
        <v>176</v>
      </c>
      <c r="C125" s="13">
        <f>C124*AB125</f>
        <v>2</v>
      </c>
      <c r="D125" s="18" t="s">
        <v>34</v>
      </c>
      <c r="E125" s="24">
        <v>1.4</v>
      </c>
      <c r="F125" s="13">
        <v>55.58</v>
      </c>
      <c r="G125" s="13">
        <f>C125*E125</f>
        <v>2.8</v>
      </c>
      <c r="H125" s="13">
        <f>G125*F125</f>
        <v>155.624</v>
      </c>
      <c r="I125" s="13"/>
      <c r="J125" s="13">
        <f>C125*I125</f>
        <v>0</v>
      </c>
      <c r="K125" s="13">
        <v>0</v>
      </c>
      <c r="L125" s="13">
        <f>C125*K125</f>
        <v>0</v>
      </c>
      <c r="M125" s="13">
        <v>0</v>
      </c>
      <c r="N125" s="13">
        <f>C125*M125</f>
        <v>0</v>
      </c>
      <c r="O125" s="13">
        <v>0</v>
      </c>
      <c r="P125" s="13">
        <f>O125*M125</f>
        <v>0</v>
      </c>
      <c r="Q125" s="13">
        <v>0</v>
      </c>
      <c r="R125" s="13">
        <f>C125*Q125</f>
        <v>0</v>
      </c>
      <c r="S125" s="19">
        <f t="shared" si="62"/>
        <v>155.624</v>
      </c>
      <c r="T125" s="13">
        <f>C125*E125</f>
        <v>2.8</v>
      </c>
      <c r="U125" s="13">
        <f>G125*F125</f>
        <v>155.624</v>
      </c>
      <c r="V125" s="13">
        <f>C125*I125</f>
        <v>0</v>
      </c>
      <c r="W125" s="13">
        <f>C125*K125</f>
        <v>0</v>
      </c>
      <c r="X125" s="13">
        <f>C125*M125</f>
        <v>0</v>
      </c>
      <c r="Y125" s="13">
        <f>O125*M125</f>
        <v>0</v>
      </c>
      <c r="Z125" s="13">
        <f>C125*Q125</f>
        <v>0</v>
      </c>
      <c r="AA125" s="13">
        <f t="shared" si="63"/>
        <v>77.811999999999998</v>
      </c>
      <c r="AB125" s="13">
        <v>2</v>
      </c>
    </row>
    <row r="126" spans="1:28" ht="32.25" thickBot="1" x14ac:dyDescent="0.3">
      <c r="A126" s="8"/>
      <c r="B126" s="3" t="s">
        <v>183</v>
      </c>
      <c r="C126" s="13">
        <f>C124*AB126</f>
        <v>2</v>
      </c>
      <c r="D126" s="18" t="s">
        <v>34</v>
      </c>
      <c r="E126" s="24"/>
      <c r="F126" s="13"/>
      <c r="G126" s="13">
        <f>C126*E126</f>
        <v>0</v>
      </c>
      <c r="H126" s="13">
        <f>G126*F126</f>
        <v>0</v>
      </c>
      <c r="I126" s="13">
        <v>1005.6</v>
      </c>
      <c r="J126" s="13">
        <f>C126*I126</f>
        <v>2011.2</v>
      </c>
      <c r="K126" s="13">
        <v>0</v>
      </c>
      <c r="L126" s="13">
        <f>C126*K126</f>
        <v>0</v>
      </c>
      <c r="M126" s="13">
        <v>0</v>
      </c>
      <c r="N126" s="13">
        <f>C126*M126</f>
        <v>0</v>
      </c>
      <c r="O126" s="13">
        <v>0</v>
      </c>
      <c r="P126" s="13">
        <f>O126*M126</f>
        <v>0</v>
      </c>
      <c r="Q126" s="13">
        <v>0</v>
      </c>
      <c r="R126" s="13">
        <f>C126*Q126</f>
        <v>0</v>
      </c>
      <c r="S126" s="19">
        <f t="shared" si="62"/>
        <v>2011.2</v>
      </c>
      <c r="T126" s="13">
        <f>C126*E126</f>
        <v>0</v>
      </c>
      <c r="U126" s="13">
        <f>G126*F126</f>
        <v>0</v>
      </c>
      <c r="V126" s="13">
        <f>C126*I126</f>
        <v>2011.2</v>
      </c>
      <c r="W126" s="13">
        <f>C126*K126</f>
        <v>0</v>
      </c>
      <c r="X126" s="13">
        <f>C126*M126</f>
        <v>0</v>
      </c>
      <c r="Y126" s="13">
        <f>O126*M126</f>
        <v>0</v>
      </c>
      <c r="Z126" s="13">
        <f>C126*Q126</f>
        <v>0</v>
      </c>
      <c r="AA126" s="13">
        <f t="shared" si="63"/>
        <v>1005.6</v>
      </c>
      <c r="AB126" s="13">
        <v>2</v>
      </c>
    </row>
    <row r="127" spans="1:28" ht="15.75" thickBot="1" x14ac:dyDescent="0.3">
      <c r="A127" s="8"/>
      <c r="B127" s="3" t="s">
        <v>178</v>
      </c>
      <c r="C127" s="13">
        <f>C124*AB127</f>
        <v>2</v>
      </c>
      <c r="D127" s="18" t="s">
        <v>34</v>
      </c>
      <c r="E127" s="24"/>
      <c r="F127" s="13"/>
      <c r="G127" s="13">
        <f>C127*E127</f>
        <v>0</v>
      </c>
      <c r="H127" s="13">
        <f>G127*F127</f>
        <v>0</v>
      </c>
      <c r="I127" s="13">
        <v>138</v>
      </c>
      <c r="J127" s="13">
        <f>C127*I127</f>
        <v>276</v>
      </c>
      <c r="K127" s="13">
        <v>0</v>
      </c>
      <c r="L127" s="13">
        <f>C127*K127</f>
        <v>0</v>
      </c>
      <c r="M127" s="13">
        <v>0</v>
      </c>
      <c r="N127" s="13">
        <f>C127*M127</f>
        <v>0</v>
      </c>
      <c r="O127" s="13">
        <v>0</v>
      </c>
      <c r="P127" s="13">
        <f>O127*M127</f>
        <v>0</v>
      </c>
      <c r="Q127" s="13">
        <v>0</v>
      </c>
      <c r="R127" s="13">
        <f>C127*Q127</f>
        <v>0</v>
      </c>
      <c r="S127" s="19">
        <f t="shared" si="62"/>
        <v>276</v>
      </c>
      <c r="T127" s="13">
        <f>C127*E127</f>
        <v>0</v>
      </c>
      <c r="U127" s="13">
        <f>G127*F127</f>
        <v>0</v>
      </c>
      <c r="V127" s="13">
        <f>C127*I127</f>
        <v>276</v>
      </c>
      <c r="W127" s="13">
        <f>C127*K127</f>
        <v>0</v>
      </c>
      <c r="X127" s="13">
        <f>C127*M127</f>
        <v>0</v>
      </c>
      <c r="Y127" s="13">
        <f>O127*M127</f>
        <v>0</v>
      </c>
      <c r="Z127" s="13">
        <f>C127*Q127</f>
        <v>0</v>
      </c>
      <c r="AA127" s="13">
        <f t="shared" si="63"/>
        <v>138</v>
      </c>
      <c r="AB127" s="13">
        <v>2</v>
      </c>
    </row>
    <row r="128" spans="1:28" ht="21.75" thickBot="1" x14ac:dyDescent="0.3">
      <c r="A128" s="8"/>
      <c r="B128" s="3" t="s">
        <v>179</v>
      </c>
      <c r="C128" s="13">
        <f>C124*AB128</f>
        <v>2</v>
      </c>
      <c r="D128" s="18" t="s">
        <v>117</v>
      </c>
      <c r="E128" s="24"/>
      <c r="F128" s="13"/>
      <c r="G128" s="13">
        <f>C128*E128</f>
        <v>0</v>
      </c>
      <c r="H128" s="13">
        <f>G128*F128</f>
        <v>0</v>
      </c>
      <c r="I128" s="13">
        <v>30</v>
      </c>
      <c r="J128" s="13">
        <f>C128*I128</f>
        <v>60</v>
      </c>
      <c r="K128" s="13">
        <v>0</v>
      </c>
      <c r="L128" s="13">
        <f>C128*K128</f>
        <v>0</v>
      </c>
      <c r="M128" s="13">
        <v>0</v>
      </c>
      <c r="N128" s="13">
        <f>C128*M128</f>
        <v>0</v>
      </c>
      <c r="O128" s="13">
        <v>0</v>
      </c>
      <c r="P128" s="13">
        <f>O128*M128</f>
        <v>0</v>
      </c>
      <c r="Q128" s="13">
        <v>0</v>
      </c>
      <c r="R128" s="13">
        <f>C128*Q128</f>
        <v>0</v>
      </c>
      <c r="S128" s="19">
        <f t="shared" si="62"/>
        <v>60</v>
      </c>
      <c r="T128" s="13">
        <f>C128*E128</f>
        <v>0</v>
      </c>
      <c r="U128" s="13">
        <f>G128*F128</f>
        <v>0</v>
      </c>
      <c r="V128" s="13">
        <f>C128*I128</f>
        <v>60</v>
      </c>
      <c r="W128" s="13">
        <f>C128*K128</f>
        <v>0</v>
      </c>
      <c r="X128" s="13">
        <f>C128*M128</f>
        <v>0</v>
      </c>
      <c r="Y128" s="13">
        <f>O128*M128</f>
        <v>0</v>
      </c>
      <c r="Z128" s="13">
        <f>C128*Q128</f>
        <v>0</v>
      </c>
      <c r="AA128" s="13">
        <f t="shared" si="63"/>
        <v>30</v>
      </c>
      <c r="AB128" s="13">
        <v>2</v>
      </c>
    </row>
    <row r="129" spans="1:28" ht="15.75" thickBot="1" x14ac:dyDescent="0.3">
      <c r="A129" s="8"/>
      <c r="B129" s="3" t="s">
        <v>180</v>
      </c>
      <c r="C129" s="13">
        <f>C124*AB129</f>
        <v>2</v>
      </c>
      <c r="D129" s="18" t="s">
        <v>117</v>
      </c>
      <c r="E129" s="24"/>
      <c r="F129" s="13"/>
      <c r="G129" s="13">
        <f>C129*E129</f>
        <v>0</v>
      </c>
      <c r="H129" s="13">
        <f>G129*F129</f>
        <v>0</v>
      </c>
      <c r="I129" s="13">
        <v>90</v>
      </c>
      <c r="J129" s="13">
        <f>C129*I129</f>
        <v>180</v>
      </c>
      <c r="K129" s="13">
        <v>0</v>
      </c>
      <c r="L129" s="13">
        <f>C129*K129</f>
        <v>0</v>
      </c>
      <c r="M129" s="13">
        <v>0</v>
      </c>
      <c r="N129" s="13">
        <f>C129*M129</f>
        <v>0</v>
      </c>
      <c r="O129" s="13">
        <v>0</v>
      </c>
      <c r="P129" s="13">
        <f>O129*M129</f>
        <v>0</v>
      </c>
      <c r="Q129" s="13">
        <v>0</v>
      </c>
      <c r="R129" s="13">
        <f>C129*Q129</f>
        <v>0</v>
      </c>
      <c r="S129" s="19">
        <f t="shared" si="62"/>
        <v>180</v>
      </c>
      <c r="T129" s="13">
        <f>C129*E129</f>
        <v>0</v>
      </c>
      <c r="U129" s="13">
        <f>G129*F129</f>
        <v>0</v>
      </c>
      <c r="V129" s="13">
        <f>C129*I129</f>
        <v>180</v>
      </c>
      <c r="W129" s="13">
        <f>C129*K129</f>
        <v>0</v>
      </c>
      <c r="X129" s="13">
        <f>C129*M129</f>
        <v>0</v>
      </c>
      <c r="Y129" s="13">
        <f>O129*M129</f>
        <v>0</v>
      </c>
      <c r="Z129" s="13">
        <f>C129*Q129</f>
        <v>0</v>
      </c>
      <c r="AA129" s="13">
        <f t="shared" si="63"/>
        <v>90</v>
      </c>
      <c r="AB129" s="13">
        <v>2</v>
      </c>
    </row>
    <row r="130" spans="1:28" ht="95.25" thickBot="1" x14ac:dyDescent="0.3">
      <c r="A130" s="7" t="s">
        <v>184</v>
      </c>
      <c r="B130" s="2" t="s">
        <v>185</v>
      </c>
      <c r="C130" s="12">
        <v>1</v>
      </c>
      <c r="D130" s="17" t="s">
        <v>34</v>
      </c>
      <c r="E130" s="23"/>
      <c r="F130" s="12"/>
      <c r="G130" s="12">
        <f>SUM(T131:T135)</f>
        <v>2.1</v>
      </c>
      <c r="H130" s="12">
        <f>SUM(U131:U135)</f>
        <v>116.718</v>
      </c>
      <c r="I130" s="12"/>
      <c r="J130" s="12">
        <f>SUM(V131:V135)</f>
        <v>1716.4</v>
      </c>
      <c r="K130" s="12"/>
      <c r="L130" s="12">
        <f>SUM(W131:W135)</f>
        <v>0</v>
      </c>
      <c r="M130" s="12"/>
      <c r="N130" s="12">
        <f>SUM(X131:X135)</f>
        <v>0</v>
      </c>
      <c r="O130" s="12"/>
      <c r="P130" s="12">
        <f>SUM(Y131:Y135)</f>
        <v>0</v>
      </c>
      <c r="Q130" s="12"/>
      <c r="R130" s="12">
        <f>SUM(Z131:Z135)</f>
        <v>0</v>
      </c>
      <c r="S130" s="12">
        <f t="shared" ref="S130:S161" si="64">SUM(H130,J130,L130,N130,R130)</f>
        <v>1833.1180000000002</v>
      </c>
      <c r="T130" s="12"/>
      <c r="U130" s="12"/>
      <c r="V130" s="12"/>
      <c r="W130" s="12"/>
      <c r="X130" s="12"/>
      <c r="Y130" s="12"/>
      <c r="Z130" s="12"/>
      <c r="AA130" s="12">
        <f t="shared" si="63"/>
        <v>1833.1180000000002</v>
      </c>
      <c r="AB130" s="12">
        <v>1</v>
      </c>
    </row>
    <row r="131" spans="1:28" ht="15.75" thickBot="1" x14ac:dyDescent="0.3">
      <c r="A131" s="8"/>
      <c r="B131" s="3" t="s">
        <v>176</v>
      </c>
      <c r="C131" s="13">
        <f>C130*AB131</f>
        <v>1</v>
      </c>
      <c r="D131" s="18" t="s">
        <v>34</v>
      </c>
      <c r="E131" s="24">
        <v>2.1</v>
      </c>
      <c r="F131" s="13">
        <v>55.58</v>
      </c>
      <c r="G131" s="13">
        <f>C131*E131</f>
        <v>2.1</v>
      </c>
      <c r="H131" s="13">
        <f>G131*F131</f>
        <v>116.718</v>
      </c>
      <c r="I131" s="13"/>
      <c r="J131" s="13">
        <f>C131*I131</f>
        <v>0</v>
      </c>
      <c r="K131" s="13">
        <v>0</v>
      </c>
      <c r="L131" s="13">
        <f>C131*K131</f>
        <v>0</v>
      </c>
      <c r="M131" s="13">
        <v>0</v>
      </c>
      <c r="N131" s="13">
        <f>C131*M131</f>
        <v>0</v>
      </c>
      <c r="O131" s="13">
        <v>0</v>
      </c>
      <c r="P131" s="13">
        <f>O131*M131</f>
        <v>0</v>
      </c>
      <c r="Q131" s="13">
        <v>0</v>
      </c>
      <c r="R131" s="13">
        <f>C131*Q131</f>
        <v>0</v>
      </c>
      <c r="S131" s="19">
        <f t="shared" si="64"/>
        <v>116.718</v>
      </c>
      <c r="T131" s="13">
        <f>C131*E131</f>
        <v>2.1</v>
      </c>
      <c r="U131" s="13">
        <f>G131*F131</f>
        <v>116.718</v>
      </c>
      <c r="V131" s="13">
        <f>C131*I131</f>
        <v>0</v>
      </c>
      <c r="W131" s="13">
        <f>C131*K131</f>
        <v>0</v>
      </c>
      <c r="X131" s="13">
        <f>C131*M131</f>
        <v>0</v>
      </c>
      <c r="Y131" s="13">
        <f>O131*M131</f>
        <v>0</v>
      </c>
      <c r="Z131" s="13">
        <f>C131*Q131</f>
        <v>0</v>
      </c>
      <c r="AA131" s="13">
        <f t="shared" ref="AA131:AA162" si="65">IF(C131&gt;0,S131/C131,0)</f>
        <v>116.718</v>
      </c>
      <c r="AB131" s="13">
        <v>1</v>
      </c>
    </row>
    <row r="132" spans="1:28" ht="32.25" thickBot="1" x14ac:dyDescent="0.3">
      <c r="A132" s="8"/>
      <c r="B132" s="3" t="s">
        <v>186</v>
      </c>
      <c r="C132" s="13">
        <f>C130*AB132</f>
        <v>1</v>
      </c>
      <c r="D132" s="18" t="s">
        <v>34</v>
      </c>
      <c r="E132" s="24"/>
      <c r="F132" s="13"/>
      <c r="G132" s="13">
        <f>C132*E132</f>
        <v>0</v>
      </c>
      <c r="H132" s="13">
        <f>G132*F132</f>
        <v>0</v>
      </c>
      <c r="I132" s="13">
        <v>1438.4</v>
      </c>
      <c r="J132" s="13">
        <f>C132*I132</f>
        <v>1438.4</v>
      </c>
      <c r="K132" s="13">
        <v>0</v>
      </c>
      <c r="L132" s="13">
        <f>C132*K132</f>
        <v>0</v>
      </c>
      <c r="M132" s="13">
        <v>0</v>
      </c>
      <c r="N132" s="13">
        <f>C132*M132</f>
        <v>0</v>
      </c>
      <c r="O132" s="13">
        <v>0</v>
      </c>
      <c r="P132" s="13">
        <f>O132*M132</f>
        <v>0</v>
      </c>
      <c r="Q132" s="13">
        <v>0</v>
      </c>
      <c r="R132" s="13">
        <f>C132*Q132</f>
        <v>0</v>
      </c>
      <c r="S132" s="19">
        <f t="shared" si="64"/>
        <v>1438.4</v>
      </c>
      <c r="T132" s="13">
        <f>C132*E132</f>
        <v>0</v>
      </c>
      <c r="U132" s="13">
        <f>G132*F132</f>
        <v>0</v>
      </c>
      <c r="V132" s="13">
        <f>C132*I132</f>
        <v>1438.4</v>
      </c>
      <c r="W132" s="13">
        <f>C132*K132</f>
        <v>0</v>
      </c>
      <c r="X132" s="13">
        <f>C132*M132</f>
        <v>0</v>
      </c>
      <c r="Y132" s="13">
        <f>O132*M132</f>
        <v>0</v>
      </c>
      <c r="Z132" s="13">
        <f>C132*Q132</f>
        <v>0</v>
      </c>
      <c r="AA132" s="13">
        <f t="shared" si="65"/>
        <v>1438.4</v>
      </c>
      <c r="AB132" s="13">
        <v>1</v>
      </c>
    </row>
    <row r="133" spans="1:28" ht="15.75" thickBot="1" x14ac:dyDescent="0.3">
      <c r="A133" s="8"/>
      <c r="B133" s="3" t="s">
        <v>178</v>
      </c>
      <c r="C133" s="13">
        <f>C130*AB133</f>
        <v>1</v>
      </c>
      <c r="D133" s="18" t="s">
        <v>34</v>
      </c>
      <c r="E133" s="24"/>
      <c r="F133" s="13"/>
      <c r="G133" s="13">
        <f>C133*E133</f>
        <v>0</v>
      </c>
      <c r="H133" s="13">
        <f>G133*F133</f>
        <v>0</v>
      </c>
      <c r="I133" s="13">
        <v>158</v>
      </c>
      <c r="J133" s="13">
        <f>C133*I133</f>
        <v>158</v>
      </c>
      <c r="K133" s="13">
        <v>0</v>
      </c>
      <c r="L133" s="13">
        <f>C133*K133</f>
        <v>0</v>
      </c>
      <c r="M133" s="13">
        <v>0</v>
      </c>
      <c r="N133" s="13">
        <f>C133*M133</f>
        <v>0</v>
      </c>
      <c r="O133" s="13">
        <v>0</v>
      </c>
      <c r="P133" s="13">
        <f>O133*M133</f>
        <v>0</v>
      </c>
      <c r="Q133" s="13">
        <v>0</v>
      </c>
      <c r="R133" s="13">
        <f>C133*Q133</f>
        <v>0</v>
      </c>
      <c r="S133" s="19">
        <f t="shared" si="64"/>
        <v>158</v>
      </c>
      <c r="T133" s="13">
        <f>C133*E133</f>
        <v>0</v>
      </c>
      <c r="U133" s="13">
        <f>G133*F133</f>
        <v>0</v>
      </c>
      <c r="V133" s="13">
        <f>C133*I133</f>
        <v>158</v>
      </c>
      <c r="W133" s="13">
        <f>C133*K133</f>
        <v>0</v>
      </c>
      <c r="X133" s="13">
        <f>C133*M133</f>
        <v>0</v>
      </c>
      <c r="Y133" s="13">
        <f>O133*M133</f>
        <v>0</v>
      </c>
      <c r="Z133" s="13">
        <f>C133*Q133</f>
        <v>0</v>
      </c>
      <c r="AA133" s="13">
        <f t="shared" si="65"/>
        <v>158</v>
      </c>
      <c r="AB133" s="13">
        <v>1</v>
      </c>
    </row>
    <row r="134" spans="1:28" ht="21.75" thickBot="1" x14ac:dyDescent="0.3">
      <c r="A134" s="8"/>
      <c r="B134" s="3" t="s">
        <v>179</v>
      </c>
      <c r="C134" s="13">
        <f>C130*AB134</f>
        <v>1</v>
      </c>
      <c r="D134" s="18" t="s">
        <v>117</v>
      </c>
      <c r="E134" s="24"/>
      <c r="F134" s="13"/>
      <c r="G134" s="13">
        <f>C134*E134</f>
        <v>0</v>
      </c>
      <c r="H134" s="13">
        <f>G134*F134</f>
        <v>0</v>
      </c>
      <c r="I134" s="13">
        <v>30</v>
      </c>
      <c r="J134" s="13">
        <f>C134*I134</f>
        <v>30</v>
      </c>
      <c r="K134" s="13">
        <v>0</v>
      </c>
      <c r="L134" s="13">
        <f>C134*K134</f>
        <v>0</v>
      </c>
      <c r="M134" s="13">
        <v>0</v>
      </c>
      <c r="N134" s="13">
        <f>C134*M134</f>
        <v>0</v>
      </c>
      <c r="O134" s="13">
        <v>0</v>
      </c>
      <c r="P134" s="13">
        <f>O134*M134</f>
        <v>0</v>
      </c>
      <c r="Q134" s="13">
        <v>0</v>
      </c>
      <c r="R134" s="13">
        <f>C134*Q134</f>
        <v>0</v>
      </c>
      <c r="S134" s="19">
        <f t="shared" si="64"/>
        <v>30</v>
      </c>
      <c r="T134" s="13">
        <f>C134*E134</f>
        <v>0</v>
      </c>
      <c r="U134" s="13">
        <f>G134*F134</f>
        <v>0</v>
      </c>
      <c r="V134" s="13">
        <f>C134*I134</f>
        <v>30</v>
      </c>
      <c r="W134" s="13">
        <f>C134*K134</f>
        <v>0</v>
      </c>
      <c r="X134" s="13">
        <f>C134*M134</f>
        <v>0</v>
      </c>
      <c r="Y134" s="13">
        <f>O134*M134</f>
        <v>0</v>
      </c>
      <c r="Z134" s="13">
        <f>C134*Q134</f>
        <v>0</v>
      </c>
      <c r="AA134" s="13">
        <f t="shared" si="65"/>
        <v>30</v>
      </c>
      <c r="AB134" s="13">
        <v>1</v>
      </c>
    </row>
    <row r="135" spans="1:28" ht="15.75" thickBot="1" x14ac:dyDescent="0.3">
      <c r="A135" s="8"/>
      <c r="B135" s="3" t="s">
        <v>180</v>
      </c>
      <c r="C135" s="13">
        <f>C130*AB135</f>
        <v>1</v>
      </c>
      <c r="D135" s="18" t="s">
        <v>117</v>
      </c>
      <c r="E135" s="24"/>
      <c r="F135" s="13"/>
      <c r="G135" s="13">
        <f>C135*E135</f>
        <v>0</v>
      </c>
      <c r="H135" s="13">
        <f>G135*F135</f>
        <v>0</v>
      </c>
      <c r="I135" s="13">
        <v>90</v>
      </c>
      <c r="J135" s="13">
        <f>C135*I135</f>
        <v>90</v>
      </c>
      <c r="K135" s="13">
        <v>0</v>
      </c>
      <c r="L135" s="13">
        <f>C135*K135</f>
        <v>0</v>
      </c>
      <c r="M135" s="13">
        <v>0</v>
      </c>
      <c r="N135" s="13">
        <f>C135*M135</f>
        <v>0</v>
      </c>
      <c r="O135" s="13">
        <v>0</v>
      </c>
      <c r="P135" s="13">
        <f>O135*M135</f>
        <v>0</v>
      </c>
      <c r="Q135" s="13">
        <v>0</v>
      </c>
      <c r="R135" s="13">
        <f>C135*Q135</f>
        <v>0</v>
      </c>
      <c r="S135" s="19">
        <f t="shared" si="64"/>
        <v>90</v>
      </c>
      <c r="T135" s="13">
        <f>C135*E135</f>
        <v>0</v>
      </c>
      <c r="U135" s="13">
        <f>G135*F135</f>
        <v>0</v>
      </c>
      <c r="V135" s="13">
        <f>C135*I135</f>
        <v>90</v>
      </c>
      <c r="W135" s="13">
        <f>C135*K135</f>
        <v>0</v>
      </c>
      <c r="X135" s="13">
        <f>C135*M135</f>
        <v>0</v>
      </c>
      <c r="Y135" s="13">
        <f>O135*M135</f>
        <v>0</v>
      </c>
      <c r="Z135" s="13">
        <f>C135*Q135</f>
        <v>0</v>
      </c>
      <c r="AA135" s="13">
        <f t="shared" si="65"/>
        <v>90</v>
      </c>
      <c r="AB135" s="13">
        <v>1</v>
      </c>
    </row>
    <row r="136" spans="1:28" ht="21.75" thickBot="1" x14ac:dyDescent="0.3">
      <c r="A136" s="7" t="s">
        <v>187</v>
      </c>
      <c r="B136" s="2" t="s">
        <v>188</v>
      </c>
      <c r="C136" s="12">
        <v>0</v>
      </c>
      <c r="D136" s="17"/>
      <c r="E136" s="23"/>
      <c r="F136" s="12"/>
      <c r="G136" s="12">
        <f>SUM(T137:T140)</f>
        <v>0.95</v>
      </c>
      <c r="H136" s="12">
        <f>SUM(U137:U140)</f>
        <v>52.801000000000002</v>
      </c>
      <c r="I136" s="12"/>
      <c r="J136" s="12">
        <f>SUM(V137:V140)</f>
        <v>16.116</v>
      </c>
      <c r="K136" s="12"/>
      <c r="L136" s="12">
        <f>SUM(W137:W140)</f>
        <v>0</v>
      </c>
      <c r="M136" s="12"/>
      <c r="N136" s="12">
        <f>SUM(X137:X140)</f>
        <v>0</v>
      </c>
      <c r="O136" s="12"/>
      <c r="P136" s="12">
        <f>SUM(Y137:Y140)</f>
        <v>0</v>
      </c>
      <c r="Q136" s="12"/>
      <c r="R136" s="12">
        <f>SUM(Z137:Z140)</f>
        <v>0</v>
      </c>
      <c r="S136" s="12">
        <f t="shared" si="64"/>
        <v>68.917000000000002</v>
      </c>
      <c r="T136" s="12"/>
      <c r="U136" s="12"/>
      <c r="V136" s="12"/>
      <c r="W136" s="12"/>
      <c r="X136" s="12"/>
      <c r="Y136" s="12"/>
      <c r="Z136" s="12"/>
      <c r="AA136" s="12">
        <f t="shared" si="65"/>
        <v>0</v>
      </c>
      <c r="AB136" s="12">
        <v>0</v>
      </c>
    </row>
    <row r="137" spans="1:28" ht="42.75" thickBot="1" x14ac:dyDescent="0.3">
      <c r="A137" s="7" t="s">
        <v>189</v>
      </c>
      <c r="B137" s="2" t="s">
        <v>190</v>
      </c>
      <c r="C137" s="12">
        <v>2.5</v>
      </c>
      <c r="D137" s="17" t="s">
        <v>56</v>
      </c>
      <c r="E137" s="23"/>
      <c r="F137" s="12"/>
      <c r="G137" s="12">
        <f>SUM(T138:T140)</f>
        <v>0.95</v>
      </c>
      <c r="H137" s="12">
        <f>SUM(U138:U140)</f>
        <v>52.801000000000002</v>
      </c>
      <c r="I137" s="12"/>
      <c r="J137" s="12">
        <f>SUM(V138:V140)</f>
        <v>16.116</v>
      </c>
      <c r="K137" s="12"/>
      <c r="L137" s="12">
        <f>SUM(W138:W140)</f>
        <v>0</v>
      </c>
      <c r="M137" s="12"/>
      <c r="N137" s="12">
        <f>SUM(X138:X140)</f>
        <v>0</v>
      </c>
      <c r="O137" s="12"/>
      <c r="P137" s="12">
        <f>SUM(Y138:Y140)</f>
        <v>0</v>
      </c>
      <c r="Q137" s="12"/>
      <c r="R137" s="12">
        <f>SUM(Z138:Z140)</f>
        <v>0</v>
      </c>
      <c r="S137" s="12">
        <f t="shared" si="64"/>
        <v>68.917000000000002</v>
      </c>
      <c r="T137" s="12"/>
      <c r="U137" s="12"/>
      <c r="V137" s="12"/>
      <c r="W137" s="12"/>
      <c r="X137" s="12"/>
      <c r="Y137" s="12"/>
      <c r="Z137" s="12"/>
      <c r="AA137" s="12">
        <f t="shared" si="65"/>
        <v>27.566800000000001</v>
      </c>
      <c r="AB137" s="12">
        <v>2.5</v>
      </c>
    </row>
    <row r="138" spans="1:28" ht="15.75" thickBot="1" x14ac:dyDescent="0.3">
      <c r="A138" s="8"/>
      <c r="B138" s="3" t="s">
        <v>191</v>
      </c>
      <c r="C138" s="13">
        <f>C137*AB138</f>
        <v>2.5</v>
      </c>
      <c r="D138" s="18" t="s">
        <v>56</v>
      </c>
      <c r="E138" s="24">
        <v>0.3</v>
      </c>
      <c r="F138" s="13">
        <v>55.58</v>
      </c>
      <c r="G138" s="13">
        <f>C138*E138</f>
        <v>0.75</v>
      </c>
      <c r="H138" s="13">
        <f>G138*F138</f>
        <v>41.685000000000002</v>
      </c>
      <c r="I138" s="13"/>
      <c r="J138" s="13">
        <f>C138*I138</f>
        <v>0</v>
      </c>
      <c r="K138" s="13">
        <v>0</v>
      </c>
      <c r="L138" s="13">
        <f>C138*K138</f>
        <v>0</v>
      </c>
      <c r="M138" s="13">
        <v>0</v>
      </c>
      <c r="N138" s="13">
        <f>C138*M138</f>
        <v>0</v>
      </c>
      <c r="O138" s="13">
        <v>0</v>
      </c>
      <c r="P138" s="13">
        <f>O138*M138</f>
        <v>0</v>
      </c>
      <c r="Q138" s="13">
        <v>0</v>
      </c>
      <c r="R138" s="13">
        <f>C138*Q138</f>
        <v>0</v>
      </c>
      <c r="S138" s="19">
        <f t="shared" si="64"/>
        <v>41.685000000000002</v>
      </c>
      <c r="T138" s="13">
        <f>C138*E138</f>
        <v>0.75</v>
      </c>
      <c r="U138" s="13">
        <f>G138*F138</f>
        <v>41.685000000000002</v>
      </c>
      <c r="V138" s="13">
        <f>C138*I138</f>
        <v>0</v>
      </c>
      <c r="W138" s="13">
        <f>C138*K138</f>
        <v>0</v>
      </c>
      <c r="X138" s="13">
        <f>C138*M138</f>
        <v>0</v>
      </c>
      <c r="Y138" s="13">
        <f>O138*M138</f>
        <v>0</v>
      </c>
      <c r="Z138" s="13">
        <f>C138*Q138</f>
        <v>0</v>
      </c>
      <c r="AA138" s="13">
        <f t="shared" si="65"/>
        <v>16.673999999999999</v>
      </c>
      <c r="AB138" s="13">
        <v>1</v>
      </c>
    </row>
    <row r="139" spans="1:28" ht="15.75" thickBot="1" x14ac:dyDescent="0.3">
      <c r="A139" s="8"/>
      <c r="B139" s="3" t="s">
        <v>192</v>
      </c>
      <c r="C139" s="13">
        <f>C137*AB139</f>
        <v>1</v>
      </c>
      <c r="D139" s="18" t="s">
        <v>34</v>
      </c>
      <c r="E139" s="24">
        <v>0.2</v>
      </c>
      <c r="F139" s="13">
        <v>55.58</v>
      </c>
      <c r="G139" s="13">
        <f>C139*E139</f>
        <v>0.2</v>
      </c>
      <c r="H139" s="13">
        <f>G139*F139</f>
        <v>11.116</v>
      </c>
      <c r="I139" s="13"/>
      <c r="J139" s="13">
        <f>C139*I139</f>
        <v>0</v>
      </c>
      <c r="K139" s="13">
        <v>0</v>
      </c>
      <c r="L139" s="13">
        <f>C139*K139</f>
        <v>0</v>
      </c>
      <c r="M139" s="13">
        <v>0</v>
      </c>
      <c r="N139" s="13">
        <f>C139*M139</f>
        <v>0</v>
      </c>
      <c r="O139" s="13">
        <v>0</v>
      </c>
      <c r="P139" s="13">
        <f>O139*M139</f>
        <v>0</v>
      </c>
      <c r="Q139" s="13">
        <v>0</v>
      </c>
      <c r="R139" s="13">
        <f>C139*Q139</f>
        <v>0</v>
      </c>
      <c r="S139" s="19">
        <f t="shared" si="64"/>
        <v>11.116</v>
      </c>
      <c r="T139" s="13">
        <f>C139*E139</f>
        <v>0.2</v>
      </c>
      <c r="U139" s="13">
        <f>G139*F139</f>
        <v>11.116</v>
      </c>
      <c r="V139" s="13">
        <f>C139*I139</f>
        <v>0</v>
      </c>
      <c r="W139" s="13">
        <f>C139*K139</f>
        <v>0</v>
      </c>
      <c r="X139" s="13">
        <f>C139*M139</f>
        <v>0</v>
      </c>
      <c r="Y139" s="13">
        <f>O139*M139</f>
        <v>0</v>
      </c>
      <c r="Z139" s="13">
        <f>C139*Q139</f>
        <v>0</v>
      </c>
      <c r="AA139" s="13">
        <f t="shared" si="65"/>
        <v>11.116</v>
      </c>
      <c r="AB139" s="13">
        <v>0.4</v>
      </c>
    </row>
    <row r="140" spans="1:28" ht="21.75" thickBot="1" x14ac:dyDescent="0.3">
      <c r="A140" s="8"/>
      <c r="B140" s="3" t="s">
        <v>125</v>
      </c>
      <c r="C140" s="13">
        <f>C137*AB140</f>
        <v>0.3</v>
      </c>
      <c r="D140" s="18" t="s">
        <v>41</v>
      </c>
      <c r="E140" s="24"/>
      <c r="F140" s="13"/>
      <c r="G140" s="13">
        <f>C140*E140</f>
        <v>0</v>
      </c>
      <c r="H140" s="13">
        <f>G140*F140</f>
        <v>0</v>
      </c>
      <c r="I140" s="13">
        <v>53.72</v>
      </c>
      <c r="J140" s="13">
        <f>C140*I140</f>
        <v>16.116</v>
      </c>
      <c r="K140" s="13">
        <v>0</v>
      </c>
      <c r="L140" s="13">
        <f>C140*K140</f>
        <v>0</v>
      </c>
      <c r="M140" s="13">
        <v>0</v>
      </c>
      <c r="N140" s="13">
        <f>C140*M140</f>
        <v>0</v>
      </c>
      <c r="O140" s="13">
        <v>0</v>
      </c>
      <c r="P140" s="13">
        <f>O140*M140</f>
        <v>0</v>
      </c>
      <c r="Q140" s="13">
        <v>0</v>
      </c>
      <c r="R140" s="13">
        <f>C140*Q140</f>
        <v>0</v>
      </c>
      <c r="S140" s="19">
        <f t="shared" si="64"/>
        <v>16.116</v>
      </c>
      <c r="T140" s="13">
        <f>C140*E140</f>
        <v>0</v>
      </c>
      <c r="U140" s="13">
        <f>G140*F140</f>
        <v>0</v>
      </c>
      <c r="V140" s="13">
        <f>C140*I140</f>
        <v>16.116</v>
      </c>
      <c r="W140" s="13">
        <f>C140*K140</f>
        <v>0</v>
      </c>
      <c r="X140" s="13">
        <f>C140*M140</f>
        <v>0</v>
      </c>
      <c r="Y140" s="13">
        <f>O140*M140</f>
        <v>0</v>
      </c>
      <c r="Z140" s="13">
        <f>C140*Q140</f>
        <v>0</v>
      </c>
      <c r="AA140" s="13">
        <f t="shared" si="65"/>
        <v>53.72</v>
      </c>
      <c r="AB140" s="13">
        <v>0.12</v>
      </c>
    </row>
    <row r="141" spans="1:28" ht="15.75" thickBot="1" x14ac:dyDescent="0.3">
      <c r="A141" s="7">
        <v>42</v>
      </c>
      <c r="B141" s="2" t="s">
        <v>193</v>
      </c>
      <c r="C141" s="12">
        <v>0</v>
      </c>
      <c r="D141" s="17"/>
      <c r="E141" s="23"/>
      <c r="F141" s="12"/>
      <c r="G141" s="12">
        <f>SUM(T142:T154)</f>
        <v>2.1669</v>
      </c>
      <c r="H141" s="12">
        <f>SUM(U142:U154)</f>
        <v>120.43630200000001</v>
      </c>
      <c r="I141" s="12"/>
      <c r="J141" s="12">
        <f>SUM(V142:V154)</f>
        <v>186.27029999999999</v>
      </c>
      <c r="K141" s="12"/>
      <c r="L141" s="12">
        <f>SUM(W142:W154)</f>
        <v>0</v>
      </c>
      <c r="M141" s="12"/>
      <c r="N141" s="12">
        <f>SUM(X142:X154)</f>
        <v>0</v>
      </c>
      <c r="O141" s="12"/>
      <c r="P141" s="12">
        <f>SUM(Y142:Y154)</f>
        <v>0</v>
      </c>
      <c r="Q141" s="12"/>
      <c r="R141" s="12">
        <f>SUM(Z142:Z154)</f>
        <v>0</v>
      </c>
      <c r="S141" s="12">
        <f t="shared" si="64"/>
        <v>306.70660199999998</v>
      </c>
      <c r="T141" s="12"/>
      <c r="U141" s="12"/>
      <c r="V141" s="12"/>
      <c r="W141" s="12"/>
      <c r="X141" s="12"/>
      <c r="Y141" s="12"/>
      <c r="Z141" s="12"/>
      <c r="AA141" s="12">
        <f t="shared" si="65"/>
        <v>0</v>
      </c>
      <c r="AB141" s="12">
        <v>0</v>
      </c>
    </row>
    <row r="142" spans="1:28" ht="15.75" thickBot="1" x14ac:dyDescent="0.3">
      <c r="A142" s="7" t="s">
        <v>194</v>
      </c>
      <c r="B142" s="2" t="s">
        <v>195</v>
      </c>
      <c r="C142" s="12">
        <v>0</v>
      </c>
      <c r="D142" s="17"/>
      <c r="E142" s="23"/>
      <c r="F142" s="12"/>
      <c r="G142" s="12">
        <f>SUM(T143:T154)</f>
        <v>2.1669</v>
      </c>
      <c r="H142" s="12">
        <f>SUM(U143:U154)</f>
        <v>120.43630200000001</v>
      </c>
      <c r="I142" s="12"/>
      <c r="J142" s="12">
        <f>SUM(V143:V154)</f>
        <v>186.27029999999999</v>
      </c>
      <c r="K142" s="12"/>
      <c r="L142" s="12">
        <f>SUM(W143:W154)</f>
        <v>0</v>
      </c>
      <c r="M142" s="12"/>
      <c r="N142" s="12">
        <f>SUM(X143:X154)</f>
        <v>0</v>
      </c>
      <c r="O142" s="12"/>
      <c r="P142" s="12">
        <f>SUM(Y143:Y154)</f>
        <v>0</v>
      </c>
      <c r="Q142" s="12"/>
      <c r="R142" s="12">
        <f>SUM(Z143:Z154)</f>
        <v>0</v>
      </c>
      <c r="S142" s="12">
        <f t="shared" si="64"/>
        <v>306.70660199999998</v>
      </c>
      <c r="T142" s="12"/>
      <c r="U142" s="12"/>
      <c r="V142" s="12"/>
      <c r="W142" s="12"/>
      <c r="X142" s="12"/>
      <c r="Y142" s="12"/>
      <c r="Z142" s="12"/>
      <c r="AA142" s="12">
        <f t="shared" si="65"/>
        <v>0</v>
      </c>
      <c r="AB142" s="12">
        <v>0</v>
      </c>
    </row>
    <row r="143" spans="1:28" ht="95.25" thickBot="1" x14ac:dyDescent="0.3">
      <c r="A143" s="7" t="s">
        <v>196</v>
      </c>
      <c r="B143" s="2" t="s">
        <v>197</v>
      </c>
      <c r="C143" s="12">
        <v>3</v>
      </c>
      <c r="D143" s="17" t="s">
        <v>56</v>
      </c>
      <c r="E143" s="23"/>
      <c r="F143" s="12"/>
      <c r="G143" s="12">
        <f>SUM(T144:T154)</f>
        <v>2.1669</v>
      </c>
      <c r="H143" s="12">
        <f>SUM(U144:U154)</f>
        <v>120.43630200000001</v>
      </c>
      <c r="I143" s="12"/>
      <c r="J143" s="12">
        <f>SUM(V144:V154)</f>
        <v>186.27029999999999</v>
      </c>
      <c r="K143" s="12"/>
      <c r="L143" s="12">
        <f>SUM(W144:W154)</f>
        <v>0</v>
      </c>
      <c r="M143" s="12"/>
      <c r="N143" s="12">
        <f>SUM(X144:X154)</f>
        <v>0</v>
      </c>
      <c r="O143" s="12"/>
      <c r="P143" s="12">
        <f>SUM(Y144:Y154)</f>
        <v>0</v>
      </c>
      <c r="Q143" s="12"/>
      <c r="R143" s="12">
        <f>SUM(Z144:Z154)</f>
        <v>0</v>
      </c>
      <c r="S143" s="12">
        <f t="shared" si="64"/>
        <v>306.70660199999998</v>
      </c>
      <c r="T143" s="12"/>
      <c r="U143" s="12"/>
      <c r="V143" s="12"/>
      <c r="W143" s="12"/>
      <c r="X143" s="12"/>
      <c r="Y143" s="12"/>
      <c r="Z143" s="12"/>
      <c r="AA143" s="12">
        <f t="shared" si="65"/>
        <v>102.23553399999999</v>
      </c>
      <c r="AB143" s="12">
        <v>3</v>
      </c>
    </row>
    <row r="144" spans="1:28" ht="15.75" thickBot="1" x14ac:dyDescent="0.3">
      <c r="A144" s="8"/>
      <c r="B144" s="3" t="s">
        <v>198</v>
      </c>
      <c r="C144" s="13">
        <f>C143*AB144</f>
        <v>4.26</v>
      </c>
      <c r="D144" s="18" t="s">
        <v>96</v>
      </c>
      <c r="E144" s="24">
        <v>0.24</v>
      </c>
      <c r="F144" s="13">
        <v>55.58</v>
      </c>
      <c r="G144" s="13">
        <f t="shared" ref="G144:G154" si="66">C144*E144</f>
        <v>1.0224</v>
      </c>
      <c r="H144" s="13">
        <f t="shared" ref="H144:H154" si="67">G144*F144</f>
        <v>56.824991999999995</v>
      </c>
      <c r="I144" s="13"/>
      <c r="J144" s="13">
        <f t="shared" ref="J144:J154" si="68">C144*I144</f>
        <v>0</v>
      </c>
      <c r="K144" s="13">
        <v>0</v>
      </c>
      <c r="L144" s="13">
        <f t="shared" ref="L144:L154" si="69">C144*K144</f>
        <v>0</v>
      </c>
      <c r="M144" s="13">
        <v>0</v>
      </c>
      <c r="N144" s="13">
        <f t="shared" ref="N144:N154" si="70">C144*M144</f>
        <v>0</v>
      </c>
      <c r="O144" s="13">
        <v>0</v>
      </c>
      <c r="P144" s="13">
        <f t="shared" ref="P144:P154" si="71">O144*M144</f>
        <v>0</v>
      </c>
      <c r="Q144" s="13">
        <v>0</v>
      </c>
      <c r="R144" s="13">
        <f t="shared" ref="R144:R154" si="72">C144*Q144</f>
        <v>0</v>
      </c>
      <c r="S144" s="19">
        <f t="shared" si="64"/>
        <v>56.824991999999995</v>
      </c>
      <c r="T144" s="13">
        <f t="shared" ref="T144:T154" si="73">C144*E144</f>
        <v>1.0224</v>
      </c>
      <c r="U144" s="13">
        <f t="shared" ref="U144:U154" si="74">G144*F144</f>
        <v>56.824991999999995</v>
      </c>
      <c r="V144" s="13">
        <f t="shared" ref="V144:V154" si="75">C144*I144</f>
        <v>0</v>
      </c>
      <c r="W144" s="13">
        <f t="shared" ref="W144:W154" si="76">C144*K144</f>
        <v>0</v>
      </c>
      <c r="X144" s="13">
        <f t="shared" ref="X144:X154" si="77">C144*M144</f>
        <v>0</v>
      </c>
      <c r="Y144" s="13">
        <f t="shared" ref="Y144:Y154" si="78">O144*M144</f>
        <v>0</v>
      </c>
      <c r="Z144" s="13">
        <f t="shared" ref="Z144:Z154" si="79">C144*Q144</f>
        <v>0</v>
      </c>
      <c r="AA144" s="13">
        <f t="shared" si="65"/>
        <v>13.3392</v>
      </c>
      <c r="AB144" s="13">
        <v>1.42</v>
      </c>
    </row>
    <row r="145" spans="1:28" ht="21.75" thickBot="1" x14ac:dyDescent="0.3">
      <c r="A145" s="8"/>
      <c r="B145" s="3" t="s">
        <v>199</v>
      </c>
      <c r="C145" s="13">
        <f>C143*AB145</f>
        <v>4.26</v>
      </c>
      <c r="D145" s="18" t="s">
        <v>96</v>
      </c>
      <c r="E145" s="24">
        <v>0.08</v>
      </c>
      <c r="F145" s="13">
        <v>55.58</v>
      </c>
      <c r="G145" s="13">
        <f t="shared" si="66"/>
        <v>0.34079999999999999</v>
      </c>
      <c r="H145" s="13">
        <f t="shared" si="67"/>
        <v>18.941663999999999</v>
      </c>
      <c r="I145" s="13"/>
      <c r="J145" s="13">
        <f t="shared" si="68"/>
        <v>0</v>
      </c>
      <c r="K145" s="13">
        <v>0</v>
      </c>
      <c r="L145" s="13">
        <f t="shared" si="69"/>
        <v>0</v>
      </c>
      <c r="M145" s="13">
        <v>0</v>
      </c>
      <c r="N145" s="13">
        <f t="shared" si="70"/>
        <v>0</v>
      </c>
      <c r="O145" s="13">
        <v>0</v>
      </c>
      <c r="P145" s="13">
        <f t="shared" si="71"/>
        <v>0</v>
      </c>
      <c r="Q145" s="13">
        <v>0</v>
      </c>
      <c r="R145" s="13">
        <f t="shared" si="72"/>
        <v>0</v>
      </c>
      <c r="S145" s="19">
        <f t="shared" si="64"/>
        <v>18.941663999999999</v>
      </c>
      <c r="T145" s="13">
        <f t="shared" si="73"/>
        <v>0.34079999999999999</v>
      </c>
      <c r="U145" s="13">
        <f t="shared" si="74"/>
        <v>18.941663999999999</v>
      </c>
      <c r="V145" s="13">
        <f t="shared" si="75"/>
        <v>0</v>
      </c>
      <c r="W145" s="13">
        <f t="shared" si="76"/>
        <v>0</v>
      </c>
      <c r="X145" s="13">
        <f t="shared" si="77"/>
        <v>0</v>
      </c>
      <c r="Y145" s="13">
        <f t="shared" si="78"/>
        <v>0</v>
      </c>
      <c r="Z145" s="13">
        <f t="shared" si="79"/>
        <v>0</v>
      </c>
      <c r="AA145" s="13">
        <f t="shared" si="65"/>
        <v>4.4463999999999997</v>
      </c>
      <c r="AB145" s="13">
        <v>1.42</v>
      </c>
    </row>
    <row r="146" spans="1:28" ht="15.75" thickBot="1" x14ac:dyDescent="0.3">
      <c r="A146" s="8"/>
      <c r="B146" s="3" t="s">
        <v>200</v>
      </c>
      <c r="C146" s="13">
        <f>C143*AB146</f>
        <v>1.71</v>
      </c>
      <c r="D146" s="18" t="s">
        <v>56</v>
      </c>
      <c r="E146" s="24">
        <v>0.08</v>
      </c>
      <c r="F146" s="13">
        <v>55.58</v>
      </c>
      <c r="G146" s="13">
        <f t="shared" si="66"/>
        <v>0.1368</v>
      </c>
      <c r="H146" s="13">
        <f t="shared" si="67"/>
        <v>7.6033439999999999</v>
      </c>
      <c r="I146" s="13"/>
      <c r="J146" s="13">
        <f t="shared" si="68"/>
        <v>0</v>
      </c>
      <c r="K146" s="13">
        <v>0</v>
      </c>
      <c r="L146" s="13">
        <f t="shared" si="69"/>
        <v>0</v>
      </c>
      <c r="M146" s="13">
        <v>0</v>
      </c>
      <c r="N146" s="13">
        <f t="shared" si="70"/>
        <v>0</v>
      </c>
      <c r="O146" s="13">
        <v>0</v>
      </c>
      <c r="P146" s="13">
        <f t="shared" si="71"/>
        <v>0</v>
      </c>
      <c r="Q146" s="13">
        <v>0</v>
      </c>
      <c r="R146" s="13">
        <f t="shared" si="72"/>
        <v>0</v>
      </c>
      <c r="S146" s="19">
        <f t="shared" si="64"/>
        <v>7.6033439999999999</v>
      </c>
      <c r="T146" s="13">
        <f t="shared" si="73"/>
        <v>0.1368</v>
      </c>
      <c r="U146" s="13">
        <f t="shared" si="74"/>
        <v>7.6033439999999999</v>
      </c>
      <c r="V146" s="13">
        <f t="shared" si="75"/>
        <v>0</v>
      </c>
      <c r="W146" s="13">
        <f t="shared" si="76"/>
        <v>0</v>
      </c>
      <c r="X146" s="13">
        <f t="shared" si="77"/>
        <v>0</v>
      </c>
      <c r="Y146" s="13">
        <f t="shared" si="78"/>
        <v>0</v>
      </c>
      <c r="Z146" s="13">
        <f t="shared" si="79"/>
        <v>0</v>
      </c>
      <c r="AA146" s="13">
        <f t="shared" si="65"/>
        <v>4.4463999999999997</v>
      </c>
      <c r="AB146" s="13">
        <v>0.56999999999999995</v>
      </c>
    </row>
    <row r="147" spans="1:28" ht="15.75" thickBot="1" x14ac:dyDescent="0.3">
      <c r="A147" s="8"/>
      <c r="B147" s="3" t="s">
        <v>201</v>
      </c>
      <c r="C147" s="13">
        <f>C143*AB147</f>
        <v>1.71</v>
      </c>
      <c r="D147" s="18" t="s">
        <v>56</v>
      </c>
      <c r="E147" s="24">
        <v>0.24</v>
      </c>
      <c r="F147" s="13">
        <v>55.58</v>
      </c>
      <c r="G147" s="13">
        <f t="shared" si="66"/>
        <v>0.41039999999999999</v>
      </c>
      <c r="H147" s="13">
        <f t="shared" si="67"/>
        <v>22.810032</v>
      </c>
      <c r="I147" s="13"/>
      <c r="J147" s="13">
        <f t="shared" si="68"/>
        <v>0</v>
      </c>
      <c r="K147" s="13">
        <v>0</v>
      </c>
      <c r="L147" s="13">
        <f t="shared" si="69"/>
        <v>0</v>
      </c>
      <c r="M147" s="13">
        <v>0</v>
      </c>
      <c r="N147" s="13">
        <f t="shared" si="70"/>
        <v>0</v>
      </c>
      <c r="O147" s="13">
        <v>0</v>
      </c>
      <c r="P147" s="13">
        <f t="shared" si="71"/>
        <v>0</v>
      </c>
      <c r="Q147" s="13">
        <v>0</v>
      </c>
      <c r="R147" s="13">
        <f t="shared" si="72"/>
        <v>0</v>
      </c>
      <c r="S147" s="19">
        <f t="shared" si="64"/>
        <v>22.810032</v>
      </c>
      <c r="T147" s="13">
        <f t="shared" si="73"/>
        <v>0.41039999999999999</v>
      </c>
      <c r="U147" s="13">
        <f t="shared" si="74"/>
        <v>22.810032</v>
      </c>
      <c r="V147" s="13">
        <f t="shared" si="75"/>
        <v>0</v>
      </c>
      <c r="W147" s="13">
        <f t="shared" si="76"/>
        <v>0</v>
      </c>
      <c r="X147" s="13">
        <f t="shared" si="77"/>
        <v>0</v>
      </c>
      <c r="Y147" s="13">
        <f t="shared" si="78"/>
        <v>0</v>
      </c>
      <c r="Z147" s="13">
        <f t="shared" si="79"/>
        <v>0</v>
      </c>
      <c r="AA147" s="13">
        <f t="shared" si="65"/>
        <v>13.3392</v>
      </c>
      <c r="AB147" s="13">
        <v>0.56999999999999995</v>
      </c>
    </row>
    <row r="148" spans="1:28" ht="15.75" thickBot="1" x14ac:dyDescent="0.3">
      <c r="A148" s="8"/>
      <c r="B148" s="3" t="s">
        <v>202</v>
      </c>
      <c r="C148" s="13">
        <f>C143*AB148</f>
        <v>1.71</v>
      </c>
      <c r="D148" s="18" t="s">
        <v>56</v>
      </c>
      <c r="E148" s="24">
        <v>0.15</v>
      </c>
      <c r="F148" s="13">
        <v>55.58</v>
      </c>
      <c r="G148" s="13">
        <f t="shared" si="66"/>
        <v>0.25650000000000001</v>
      </c>
      <c r="H148" s="13">
        <f t="shared" si="67"/>
        <v>14.256270000000001</v>
      </c>
      <c r="I148" s="13"/>
      <c r="J148" s="13">
        <f t="shared" si="68"/>
        <v>0</v>
      </c>
      <c r="K148" s="13">
        <v>0</v>
      </c>
      <c r="L148" s="13">
        <f t="shared" si="69"/>
        <v>0</v>
      </c>
      <c r="M148" s="13">
        <v>0</v>
      </c>
      <c r="N148" s="13">
        <f t="shared" si="70"/>
        <v>0</v>
      </c>
      <c r="O148" s="13">
        <v>0</v>
      </c>
      <c r="P148" s="13">
        <f t="shared" si="71"/>
        <v>0</v>
      </c>
      <c r="Q148" s="13">
        <v>0</v>
      </c>
      <c r="R148" s="13">
        <f t="shared" si="72"/>
        <v>0</v>
      </c>
      <c r="S148" s="19">
        <f t="shared" si="64"/>
        <v>14.256270000000001</v>
      </c>
      <c r="T148" s="13">
        <f t="shared" si="73"/>
        <v>0.25650000000000001</v>
      </c>
      <c r="U148" s="13">
        <f t="shared" si="74"/>
        <v>14.256270000000001</v>
      </c>
      <c r="V148" s="13">
        <f t="shared" si="75"/>
        <v>0</v>
      </c>
      <c r="W148" s="13">
        <f t="shared" si="76"/>
        <v>0</v>
      </c>
      <c r="X148" s="13">
        <f t="shared" si="77"/>
        <v>0</v>
      </c>
      <c r="Y148" s="13">
        <f t="shared" si="78"/>
        <v>0</v>
      </c>
      <c r="Z148" s="13">
        <f t="shared" si="79"/>
        <v>0</v>
      </c>
      <c r="AA148" s="13">
        <f t="shared" si="65"/>
        <v>8.3369999999999997</v>
      </c>
      <c r="AB148" s="13">
        <v>0.56999999999999995</v>
      </c>
    </row>
    <row r="149" spans="1:28" ht="15.75" thickBot="1" x14ac:dyDescent="0.3">
      <c r="A149" s="8"/>
      <c r="B149" s="3" t="s">
        <v>203</v>
      </c>
      <c r="C149" s="13">
        <f>C143*AB149</f>
        <v>4.26</v>
      </c>
      <c r="D149" s="18" t="s">
        <v>96</v>
      </c>
      <c r="E149" s="24"/>
      <c r="F149" s="13"/>
      <c r="G149" s="13">
        <f t="shared" si="66"/>
        <v>0</v>
      </c>
      <c r="H149" s="13">
        <f t="shared" si="67"/>
        <v>0</v>
      </c>
      <c r="I149" s="13">
        <v>2.02</v>
      </c>
      <c r="J149" s="13">
        <f t="shared" si="68"/>
        <v>8.6052</v>
      </c>
      <c r="K149" s="13">
        <v>0</v>
      </c>
      <c r="L149" s="13">
        <f t="shared" si="69"/>
        <v>0</v>
      </c>
      <c r="M149" s="13">
        <v>0</v>
      </c>
      <c r="N149" s="13">
        <f t="shared" si="70"/>
        <v>0</v>
      </c>
      <c r="O149" s="13">
        <v>0</v>
      </c>
      <c r="P149" s="13">
        <f t="shared" si="71"/>
        <v>0</v>
      </c>
      <c r="Q149" s="13">
        <v>0</v>
      </c>
      <c r="R149" s="13">
        <f t="shared" si="72"/>
        <v>0</v>
      </c>
      <c r="S149" s="19">
        <f t="shared" si="64"/>
        <v>8.6052</v>
      </c>
      <c r="T149" s="13">
        <f t="shared" si="73"/>
        <v>0</v>
      </c>
      <c r="U149" s="13">
        <f t="shared" si="74"/>
        <v>0</v>
      </c>
      <c r="V149" s="13">
        <f t="shared" si="75"/>
        <v>8.6052</v>
      </c>
      <c r="W149" s="13">
        <f t="shared" si="76"/>
        <v>0</v>
      </c>
      <c r="X149" s="13">
        <f t="shared" si="77"/>
        <v>0</v>
      </c>
      <c r="Y149" s="13">
        <f t="shared" si="78"/>
        <v>0</v>
      </c>
      <c r="Z149" s="13">
        <f t="shared" si="79"/>
        <v>0</v>
      </c>
      <c r="AA149" s="13">
        <f t="shared" si="65"/>
        <v>2.02</v>
      </c>
      <c r="AB149" s="13">
        <v>1.42</v>
      </c>
    </row>
    <row r="150" spans="1:28" ht="21.75" thickBot="1" x14ac:dyDescent="0.3">
      <c r="A150" s="8"/>
      <c r="B150" s="3" t="s">
        <v>204</v>
      </c>
      <c r="C150" s="13">
        <f>C143*AB150</f>
        <v>4.26</v>
      </c>
      <c r="D150" s="18" t="s">
        <v>56</v>
      </c>
      <c r="E150" s="24"/>
      <c r="F150" s="13"/>
      <c r="G150" s="13">
        <f t="shared" si="66"/>
        <v>0</v>
      </c>
      <c r="H150" s="13">
        <f t="shared" si="67"/>
        <v>0</v>
      </c>
      <c r="I150" s="13">
        <v>25.1</v>
      </c>
      <c r="J150" s="13">
        <f t="shared" si="68"/>
        <v>106.926</v>
      </c>
      <c r="K150" s="13">
        <v>0</v>
      </c>
      <c r="L150" s="13">
        <f t="shared" si="69"/>
        <v>0</v>
      </c>
      <c r="M150" s="13">
        <v>0</v>
      </c>
      <c r="N150" s="13">
        <f t="shared" si="70"/>
        <v>0</v>
      </c>
      <c r="O150" s="13">
        <v>0</v>
      </c>
      <c r="P150" s="13">
        <f t="shared" si="71"/>
        <v>0</v>
      </c>
      <c r="Q150" s="13">
        <v>0</v>
      </c>
      <c r="R150" s="13">
        <f t="shared" si="72"/>
        <v>0</v>
      </c>
      <c r="S150" s="19">
        <f t="shared" si="64"/>
        <v>106.926</v>
      </c>
      <c r="T150" s="13">
        <f t="shared" si="73"/>
        <v>0</v>
      </c>
      <c r="U150" s="13">
        <f t="shared" si="74"/>
        <v>0</v>
      </c>
      <c r="V150" s="13">
        <f t="shared" si="75"/>
        <v>106.926</v>
      </c>
      <c r="W150" s="13">
        <f t="shared" si="76"/>
        <v>0</v>
      </c>
      <c r="X150" s="13">
        <f t="shared" si="77"/>
        <v>0</v>
      </c>
      <c r="Y150" s="13">
        <f t="shared" si="78"/>
        <v>0</v>
      </c>
      <c r="Z150" s="13">
        <f t="shared" si="79"/>
        <v>0</v>
      </c>
      <c r="AA150" s="13">
        <f t="shared" si="65"/>
        <v>25.1</v>
      </c>
      <c r="AB150" s="13">
        <v>1.42</v>
      </c>
    </row>
    <row r="151" spans="1:28" ht="21.75" thickBot="1" x14ac:dyDescent="0.3">
      <c r="A151" s="8"/>
      <c r="B151" s="3" t="s">
        <v>205</v>
      </c>
      <c r="C151" s="13">
        <f>C143*AB151</f>
        <v>1.71</v>
      </c>
      <c r="D151" s="18" t="s">
        <v>56</v>
      </c>
      <c r="E151" s="24"/>
      <c r="F151" s="13"/>
      <c r="G151" s="13">
        <f t="shared" si="66"/>
        <v>0</v>
      </c>
      <c r="H151" s="13">
        <f t="shared" si="67"/>
        <v>0</v>
      </c>
      <c r="I151" s="13">
        <v>14.11</v>
      </c>
      <c r="J151" s="13">
        <f t="shared" si="68"/>
        <v>24.1281</v>
      </c>
      <c r="K151" s="13">
        <v>0</v>
      </c>
      <c r="L151" s="13">
        <f t="shared" si="69"/>
        <v>0</v>
      </c>
      <c r="M151" s="13">
        <v>0</v>
      </c>
      <c r="N151" s="13">
        <f t="shared" si="70"/>
        <v>0</v>
      </c>
      <c r="O151" s="13">
        <v>0</v>
      </c>
      <c r="P151" s="13">
        <f t="shared" si="71"/>
        <v>0</v>
      </c>
      <c r="Q151" s="13">
        <v>0</v>
      </c>
      <c r="R151" s="13">
        <f t="shared" si="72"/>
        <v>0</v>
      </c>
      <c r="S151" s="19">
        <f t="shared" si="64"/>
        <v>24.1281</v>
      </c>
      <c r="T151" s="13">
        <f t="shared" si="73"/>
        <v>0</v>
      </c>
      <c r="U151" s="13">
        <f t="shared" si="74"/>
        <v>0</v>
      </c>
      <c r="V151" s="13">
        <f t="shared" si="75"/>
        <v>24.1281</v>
      </c>
      <c r="W151" s="13">
        <f t="shared" si="76"/>
        <v>0</v>
      </c>
      <c r="X151" s="13">
        <f t="shared" si="77"/>
        <v>0</v>
      </c>
      <c r="Y151" s="13">
        <f t="shared" si="78"/>
        <v>0</v>
      </c>
      <c r="Z151" s="13">
        <f t="shared" si="79"/>
        <v>0</v>
      </c>
      <c r="AA151" s="13">
        <f t="shared" si="65"/>
        <v>14.11</v>
      </c>
      <c r="AB151" s="13">
        <v>0.56999999999999995</v>
      </c>
    </row>
    <row r="152" spans="1:28" ht="21.75" thickBot="1" x14ac:dyDescent="0.3">
      <c r="A152" s="8"/>
      <c r="B152" s="3" t="s">
        <v>206</v>
      </c>
      <c r="C152" s="13">
        <f>C143*AB152</f>
        <v>1.71</v>
      </c>
      <c r="D152" s="18" t="s">
        <v>56</v>
      </c>
      <c r="E152" s="24"/>
      <c r="F152" s="13"/>
      <c r="G152" s="13">
        <f t="shared" si="66"/>
        <v>0</v>
      </c>
      <c r="H152" s="13">
        <f t="shared" si="67"/>
        <v>0</v>
      </c>
      <c r="I152" s="13">
        <v>25.1</v>
      </c>
      <c r="J152" s="13">
        <f t="shared" si="68"/>
        <v>42.920999999999999</v>
      </c>
      <c r="K152" s="13">
        <v>0</v>
      </c>
      <c r="L152" s="13">
        <f t="shared" si="69"/>
        <v>0</v>
      </c>
      <c r="M152" s="13">
        <v>0</v>
      </c>
      <c r="N152" s="13">
        <f t="shared" si="70"/>
        <v>0</v>
      </c>
      <c r="O152" s="13">
        <v>0</v>
      </c>
      <c r="P152" s="13">
        <f t="shared" si="71"/>
        <v>0</v>
      </c>
      <c r="Q152" s="13">
        <v>0</v>
      </c>
      <c r="R152" s="13">
        <f t="shared" si="72"/>
        <v>0</v>
      </c>
      <c r="S152" s="19">
        <f t="shared" si="64"/>
        <v>42.920999999999999</v>
      </c>
      <c r="T152" s="13">
        <f t="shared" si="73"/>
        <v>0</v>
      </c>
      <c r="U152" s="13">
        <f t="shared" si="74"/>
        <v>0</v>
      </c>
      <c r="V152" s="13">
        <f t="shared" si="75"/>
        <v>42.920999999999999</v>
      </c>
      <c r="W152" s="13">
        <f t="shared" si="76"/>
        <v>0</v>
      </c>
      <c r="X152" s="13">
        <f t="shared" si="77"/>
        <v>0</v>
      </c>
      <c r="Y152" s="13">
        <f t="shared" si="78"/>
        <v>0</v>
      </c>
      <c r="Z152" s="13">
        <f t="shared" si="79"/>
        <v>0</v>
      </c>
      <c r="AA152" s="13">
        <f t="shared" si="65"/>
        <v>25.1</v>
      </c>
      <c r="AB152" s="13">
        <v>0.56999999999999995</v>
      </c>
    </row>
    <row r="153" spans="1:28" ht="15.75" thickBot="1" x14ac:dyDescent="0.3">
      <c r="A153" s="8"/>
      <c r="B153" s="3" t="s">
        <v>207</v>
      </c>
      <c r="C153" s="13">
        <f>C143*AB153</f>
        <v>0.06</v>
      </c>
      <c r="D153" s="18" t="s">
        <v>208</v>
      </c>
      <c r="E153" s="24"/>
      <c r="F153" s="13"/>
      <c r="G153" s="13">
        <f t="shared" si="66"/>
        <v>0</v>
      </c>
      <c r="H153" s="13">
        <f t="shared" si="67"/>
        <v>0</v>
      </c>
      <c r="I153" s="13">
        <v>27.3</v>
      </c>
      <c r="J153" s="13">
        <f t="shared" si="68"/>
        <v>1.6379999999999999</v>
      </c>
      <c r="K153" s="13">
        <v>0</v>
      </c>
      <c r="L153" s="13">
        <f t="shared" si="69"/>
        <v>0</v>
      </c>
      <c r="M153" s="13">
        <v>0</v>
      </c>
      <c r="N153" s="13">
        <f t="shared" si="70"/>
        <v>0</v>
      </c>
      <c r="O153" s="13">
        <v>0</v>
      </c>
      <c r="P153" s="13">
        <f t="shared" si="71"/>
        <v>0</v>
      </c>
      <c r="Q153" s="13">
        <v>0</v>
      </c>
      <c r="R153" s="13">
        <f t="shared" si="72"/>
        <v>0</v>
      </c>
      <c r="S153" s="19">
        <f t="shared" si="64"/>
        <v>1.6379999999999999</v>
      </c>
      <c r="T153" s="13">
        <f t="shared" si="73"/>
        <v>0</v>
      </c>
      <c r="U153" s="13">
        <f t="shared" si="74"/>
        <v>0</v>
      </c>
      <c r="V153" s="13">
        <f t="shared" si="75"/>
        <v>1.6379999999999999</v>
      </c>
      <c r="W153" s="13">
        <f t="shared" si="76"/>
        <v>0</v>
      </c>
      <c r="X153" s="13">
        <f t="shared" si="77"/>
        <v>0</v>
      </c>
      <c r="Y153" s="13">
        <f t="shared" si="78"/>
        <v>0</v>
      </c>
      <c r="Z153" s="13">
        <f t="shared" si="79"/>
        <v>0</v>
      </c>
      <c r="AA153" s="13">
        <f t="shared" si="65"/>
        <v>27.3</v>
      </c>
      <c r="AB153" s="13">
        <v>0.02</v>
      </c>
    </row>
    <row r="154" spans="1:28" ht="15.75" thickBot="1" x14ac:dyDescent="0.3">
      <c r="A154" s="8"/>
      <c r="B154" s="3" t="s">
        <v>149</v>
      </c>
      <c r="C154" s="13">
        <f>C143*AB154</f>
        <v>1.71</v>
      </c>
      <c r="D154" s="18" t="s">
        <v>56</v>
      </c>
      <c r="E154" s="24"/>
      <c r="F154" s="13"/>
      <c r="G154" s="13">
        <f t="shared" si="66"/>
        <v>0</v>
      </c>
      <c r="H154" s="13">
        <f t="shared" si="67"/>
        <v>0</v>
      </c>
      <c r="I154" s="13">
        <v>1.2</v>
      </c>
      <c r="J154" s="13">
        <f t="shared" si="68"/>
        <v>2.052</v>
      </c>
      <c r="K154" s="13">
        <v>0</v>
      </c>
      <c r="L154" s="13">
        <f t="shared" si="69"/>
        <v>0</v>
      </c>
      <c r="M154" s="13">
        <v>0</v>
      </c>
      <c r="N154" s="13">
        <f t="shared" si="70"/>
        <v>0</v>
      </c>
      <c r="O154" s="13">
        <v>0</v>
      </c>
      <c r="P154" s="13">
        <f t="shared" si="71"/>
        <v>0</v>
      </c>
      <c r="Q154" s="13">
        <v>0</v>
      </c>
      <c r="R154" s="13">
        <f t="shared" si="72"/>
        <v>0</v>
      </c>
      <c r="S154" s="19">
        <f t="shared" si="64"/>
        <v>2.052</v>
      </c>
      <c r="T154" s="13">
        <f t="shared" si="73"/>
        <v>0</v>
      </c>
      <c r="U154" s="13">
        <f t="shared" si="74"/>
        <v>0</v>
      </c>
      <c r="V154" s="13">
        <f t="shared" si="75"/>
        <v>2.052</v>
      </c>
      <c r="W154" s="13">
        <f t="shared" si="76"/>
        <v>0</v>
      </c>
      <c r="X154" s="13">
        <f t="shared" si="77"/>
        <v>0</v>
      </c>
      <c r="Y154" s="13">
        <f t="shared" si="78"/>
        <v>0</v>
      </c>
      <c r="Z154" s="13">
        <f t="shared" si="79"/>
        <v>0</v>
      </c>
      <c r="AA154" s="13">
        <f t="shared" si="65"/>
        <v>1.2</v>
      </c>
      <c r="AB154" s="13">
        <v>0.56999999999999995</v>
      </c>
    </row>
    <row r="155" spans="1:28" ht="15.75" thickBot="1" x14ac:dyDescent="0.3">
      <c r="A155" s="7">
        <v>45</v>
      </c>
      <c r="B155" s="2" t="s">
        <v>209</v>
      </c>
      <c r="C155" s="12">
        <v>0</v>
      </c>
      <c r="D155" s="17"/>
      <c r="E155" s="23"/>
      <c r="F155" s="12"/>
      <c r="G155" s="12">
        <f>SUM(T156:T166)</f>
        <v>4.2850000000000001</v>
      </c>
      <c r="H155" s="12">
        <f>SUM(U156:U166)</f>
        <v>238.16030000000001</v>
      </c>
      <c r="I155" s="12"/>
      <c r="J155" s="12">
        <f>SUM(V156:V166)</f>
        <v>52.15</v>
      </c>
      <c r="K155" s="12"/>
      <c r="L155" s="12">
        <f>SUM(W156:W166)</f>
        <v>0</v>
      </c>
      <c r="M155" s="12"/>
      <c r="N155" s="12">
        <f>SUM(X156:X166)</f>
        <v>0</v>
      </c>
      <c r="O155" s="12"/>
      <c r="P155" s="12">
        <f>SUM(Y156:Y166)</f>
        <v>0</v>
      </c>
      <c r="Q155" s="12"/>
      <c r="R155" s="12">
        <f>SUM(Z156:Z166)</f>
        <v>0</v>
      </c>
      <c r="S155" s="12">
        <f t="shared" si="64"/>
        <v>290.31029999999998</v>
      </c>
      <c r="T155" s="12"/>
      <c r="U155" s="12"/>
      <c r="V155" s="12"/>
      <c r="W155" s="12"/>
      <c r="X155" s="12"/>
      <c r="Y155" s="12"/>
      <c r="Z155" s="12"/>
      <c r="AA155" s="12">
        <f t="shared" si="65"/>
        <v>0</v>
      </c>
      <c r="AB155" s="12">
        <v>0</v>
      </c>
    </row>
    <row r="156" spans="1:28" ht="21.75" thickBot="1" x14ac:dyDescent="0.3">
      <c r="A156" s="7" t="s">
        <v>210</v>
      </c>
      <c r="B156" s="2" t="s">
        <v>211</v>
      </c>
      <c r="C156" s="12">
        <v>0</v>
      </c>
      <c r="D156" s="17"/>
      <c r="E156" s="23"/>
      <c r="F156" s="12"/>
      <c r="G156" s="12">
        <f>SUM(T157:T166)</f>
        <v>4.2850000000000001</v>
      </c>
      <c r="H156" s="12">
        <f>SUM(U157:U166)</f>
        <v>238.16030000000001</v>
      </c>
      <c r="I156" s="12"/>
      <c r="J156" s="12">
        <f>SUM(V157:V166)</f>
        <v>52.15</v>
      </c>
      <c r="K156" s="12"/>
      <c r="L156" s="12">
        <f>SUM(W157:W166)</f>
        <v>0</v>
      </c>
      <c r="M156" s="12"/>
      <c r="N156" s="12">
        <f>SUM(X157:X166)</f>
        <v>0</v>
      </c>
      <c r="O156" s="12"/>
      <c r="P156" s="12">
        <f>SUM(Y157:Y166)</f>
        <v>0</v>
      </c>
      <c r="Q156" s="12"/>
      <c r="R156" s="12">
        <f>SUM(Z157:Z166)</f>
        <v>0</v>
      </c>
      <c r="S156" s="12">
        <f t="shared" si="64"/>
        <v>290.31029999999998</v>
      </c>
      <c r="T156" s="12"/>
      <c r="U156" s="12"/>
      <c r="V156" s="12"/>
      <c r="W156" s="12"/>
      <c r="X156" s="12"/>
      <c r="Y156" s="12"/>
      <c r="Z156" s="12"/>
      <c r="AA156" s="12">
        <f t="shared" si="65"/>
        <v>0</v>
      </c>
      <c r="AB156" s="12">
        <v>0</v>
      </c>
    </row>
    <row r="157" spans="1:28" ht="74.25" thickBot="1" x14ac:dyDescent="0.3">
      <c r="A157" s="7" t="s">
        <v>212</v>
      </c>
      <c r="B157" s="2" t="s">
        <v>213</v>
      </c>
      <c r="C157" s="12">
        <v>25</v>
      </c>
      <c r="D157" s="17" t="s">
        <v>56</v>
      </c>
      <c r="E157" s="23"/>
      <c r="F157" s="12"/>
      <c r="G157" s="12">
        <f>SUM(T158:T166)</f>
        <v>4.2850000000000001</v>
      </c>
      <c r="H157" s="12">
        <f>SUM(U158:U166)</f>
        <v>238.16030000000001</v>
      </c>
      <c r="I157" s="12"/>
      <c r="J157" s="12">
        <f>SUM(V158:V166)</f>
        <v>52.15</v>
      </c>
      <c r="K157" s="12"/>
      <c r="L157" s="12">
        <f>SUM(W158:W166)</f>
        <v>0</v>
      </c>
      <c r="M157" s="12"/>
      <c r="N157" s="12">
        <f>SUM(X158:X166)</f>
        <v>0</v>
      </c>
      <c r="O157" s="12"/>
      <c r="P157" s="12">
        <f>SUM(Y158:Y166)</f>
        <v>0</v>
      </c>
      <c r="Q157" s="12"/>
      <c r="R157" s="12">
        <f>SUM(Z158:Z166)</f>
        <v>0</v>
      </c>
      <c r="S157" s="12">
        <f t="shared" si="64"/>
        <v>290.31029999999998</v>
      </c>
      <c r="T157" s="12"/>
      <c r="U157" s="12"/>
      <c r="V157" s="12"/>
      <c r="W157" s="12"/>
      <c r="X157" s="12"/>
      <c r="Y157" s="12"/>
      <c r="Z157" s="12"/>
      <c r="AA157" s="12">
        <f t="shared" si="65"/>
        <v>11.612411999999999</v>
      </c>
      <c r="AB157" s="12">
        <v>25</v>
      </c>
    </row>
    <row r="158" spans="1:28" ht="15.75" thickBot="1" x14ac:dyDescent="0.3">
      <c r="A158" s="8"/>
      <c r="B158" s="3" t="s">
        <v>214</v>
      </c>
      <c r="C158" s="13">
        <f>C157*AB158</f>
        <v>10.75</v>
      </c>
      <c r="D158" s="18" t="s">
        <v>96</v>
      </c>
      <c r="E158" s="24">
        <v>0.22</v>
      </c>
      <c r="F158" s="13">
        <v>55.58</v>
      </c>
      <c r="G158" s="13">
        <f t="shared" ref="G158:G166" si="80">C158*E158</f>
        <v>2.3650000000000002</v>
      </c>
      <c r="H158" s="13">
        <f t="shared" ref="H158:H166" si="81">G158*F158</f>
        <v>131.44670000000002</v>
      </c>
      <c r="I158" s="13"/>
      <c r="J158" s="13">
        <f t="shared" ref="J158:J166" si="82">C158*I158</f>
        <v>0</v>
      </c>
      <c r="K158" s="13">
        <v>0</v>
      </c>
      <c r="L158" s="13">
        <f t="shared" ref="L158:L166" si="83">C158*K158</f>
        <v>0</v>
      </c>
      <c r="M158" s="13">
        <v>0</v>
      </c>
      <c r="N158" s="13">
        <f t="shared" ref="N158:N166" si="84">C158*M158</f>
        <v>0</v>
      </c>
      <c r="O158" s="13">
        <v>0</v>
      </c>
      <c r="P158" s="13">
        <f t="shared" ref="P158:P166" si="85">O158*M158</f>
        <v>0</v>
      </c>
      <c r="Q158" s="13">
        <v>0</v>
      </c>
      <c r="R158" s="13">
        <f t="shared" ref="R158:R166" si="86">C158*Q158</f>
        <v>0</v>
      </c>
      <c r="S158" s="19">
        <f t="shared" si="64"/>
        <v>131.44670000000002</v>
      </c>
      <c r="T158" s="13">
        <f t="shared" ref="T158:T166" si="87">C158*E158</f>
        <v>2.3650000000000002</v>
      </c>
      <c r="U158" s="13">
        <f t="shared" ref="U158:U166" si="88">G158*F158</f>
        <v>131.44670000000002</v>
      </c>
      <c r="V158" s="13">
        <f t="shared" ref="V158:V166" si="89">C158*I158</f>
        <v>0</v>
      </c>
      <c r="W158" s="13">
        <f t="shared" ref="W158:W166" si="90">C158*K158</f>
        <v>0</v>
      </c>
      <c r="X158" s="13">
        <f t="shared" ref="X158:X166" si="91">C158*M158</f>
        <v>0</v>
      </c>
      <c r="Y158" s="13">
        <f t="shared" ref="Y158:Y166" si="92">O158*M158</f>
        <v>0</v>
      </c>
      <c r="Z158" s="13">
        <f t="shared" ref="Z158:Z166" si="93">C158*Q158</f>
        <v>0</v>
      </c>
      <c r="AA158" s="13">
        <f t="shared" si="65"/>
        <v>12.227600000000002</v>
      </c>
      <c r="AB158" s="13">
        <v>0.43</v>
      </c>
    </row>
    <row r="159" spans="1:28" ht="15.75" thickBot="1" x14ac:dyDescent="0.3">
      <c r="A159" s="8"/>
      <c r="B159" s="3" t="s">
        <v>215</v>
      </c>
      <c r="C159" s="13">
        <f>C157*AB159</f>
        <v>3</v>
      </c>
      <c r="D159" s="18" t="s">
        <v>56</v>
      </c>
      <c r="E159" s="24">
        <v>0.12</v>
      </c>
      <c r="F159" s="13">
        <v>55.58</v>
      </c>
      <c r="G159" s="13">
        <f t="shared" si="80"/>
        <v>0.36</v>
      </c>
      <c r="H159" s="13">
        <f t="shared" si="81"/>
        <v>20.008799999999997</v>
      </c>
      <c r="I159" s="13"/>
      <c r="J159" s="13">
        <f t="shared" si="82"/>
        <v>0</v>
      </c>
      <c r="K159" s="13">
        <v>0</v>
      </c>
      <c r="L159" s="13">
        <f t="shared" si="83"/>
        <v>0</v>
      </c>
      <c r="M159" s="13">
        <v>0</v>
      </c>
      <c r="N159" s="13">
        <f t="shared" si="84"/>
        <v>0</v>
      </c>
      <c r="O159" s="13">
        <v>0</v>
      </c>
      <c r="P159" s="13">
        <f t="shared" si="85"/>
        <v>0</v>
      </c>
      <c r="Q159" s="13">
        <v>0</v>
      </c>
      <c r="R159" s="13">
        <f t="shared" si="86"/>
        <v>0</v>
      </c>
      <c r="S159" s="19">
        <f t="shared" si="64"/>
        <v>20.008799999999997</v>
      </c>
      <c r="T159" s="13">
        <f t="shared" si="87"/>
        <v>0.36</v>
      </c>
      <c r="U159" s="13">
        <f t="shared" si="88"/>
        <v>20.008799999999997</v>
      </c>
      <c r="V159" s="13">
        <f t="shared" si="89"/>
        <v>0</v>
      </c>
      <c r="W159" s="13">
        <f t="shared" si="90"/>
        <v>0</v>
      </c>
      <c r="X159" s="13">
        <f t="shared" si="91"/>
        <v>0</v>
      </c>
      <c r="Y159" s="13">
        <f t="shared" si="92"/>
        <v>0</v>
      </c>
      <c r="Z159" s="13">
        <f t="shared" si="93"/>
        <v>0</v>
      </c>
      <c r="AA159" s="13">
        <f t="shared" si="65"/>
        <v>6.6695999999999991</v>
      </c>
      <c r="AB159" s="13">
        <v>0.12</v>
      </c>
    </row>
    <row r="160" spans="1:28" ht="15.75" thickBot="1" x14ac:dyDescent="0.3">
      <c r="A160" s="8"/>
      <c r="B160" s="3" t="s">
        <v>216</v>
      </c>
      <c r="C160" s="13">
        <f>C157*AB160</f>
        <v>3</v>
      </c>
      <c r="D160" s="18" t="s">
        <v>56</v>
      </c>
      <c r="E160" s="24">
        <v>7.0000000000000007E-2</v>
      </c>
      <c r="F160" s="13">
        <v>55.58</v>
      </c>
      <c r="G160" s="13">
        <f t="shared" si="80"/>
        <v>0.21000000000000002</v>
      </c>
      <c r="H160" s="13">
        <f t="shared" si="81"/>
        <v>11.671800000000001</v>
      </c>
      <c r="I160" s="13"/>
      <c r="J160" s="13">
        <f t="shared" si="82"/>
        <v>0</v>
      </c>
      <c r="K160" s="13">
        <v>0</v>
      </c>
      <c r="L160" s="13">
        <f t="shared" si="83"/>
        <v>0</v>
      </c>
      <c r="M160" s="13">
        <v>0</v>
      </c>
      <c r="N160" s="13">
        <f t="shared" si="84"/>
        <v>0</v>
      </c>
      <c r="O160" s="13">
        <v>0</v>
      </c>
      <c r="P160" s="13">
        <f t="shared" si="85"/>
        <v>0</v>
      </c>
      <c r="Q160" s="13">
        <v>0</v>
      </c>
      <c r="R160" s="13">
        <f t="shared" si="86"/>
        <v>0</v>
      </c>
      <c r="S160" s="19">
        <f t="shared" si="64"/>
        <v>11.671800000000001</v>
      </c>
      <c r="T160" s="13">
        <f t="shared" si="87"/>
        <v>0.21000000000000002</v>
      </c>
      <c r="U160" s="13">
        <f t="shared" si="88"/>
        <v>11.671800000000001</v>
      </c>
      <c r="V160" s="13">
        <f t="shared" si="89"/>
        <v>0</v>
      </c>
      <c r="W160" s="13">
        <f t="shared" si="90"/>
        <v>0</v>
      </c>
      <c r="X160" s="13">
        <f t="shared" si="91"/>
        <v>0</v>
      </c>
      <c r="Y160" s="13">
        <f t="shared" si="92"/>
        <v>0</v>
      </c>
      <c r="Z160" s="13">
        <f t="shared" si="93"/>
        <v>0</v>
      </c>
      <c r="AA160" s="13">
        <f t="shared" si="65"/>
        <v>3.8906000000000005</v>
      </c>
      <c r="AB160" s="13">
        <v>0.12</v>
      </c>
    </row>
    <row r="161" spans="1:28" ht="15.75" thickBot="1" x14ac:dyDescent="0.3">
      <c r="A161" s="8"/>
      <c r="B161" s="3" t="s">
        <v>217</v>
      </c>
      <c r="C161" s="13">
        <f>C157*AB161</f>
        <v>3</v>
      </c>
      <c r="D161" s="18" t="s">
        <v>56</v>
      </c>
      <c r="E161" s="24">
        <v>0.45</v>
      </c>
      <c r="F161" s="13">
        <v>55.58</v>
      </c>
      <c r="G161" s="13">
        <f t="shared" si="80"/>
        <v>1.35</v>
      </c>
      <c r="H161" s="13">
        <f t="shared" si="81"/>
        <v>75.033000000000001</v>
      </c>
      <c r="I161" s="13"/>
      <c r="J161" s="13">
        <f t="shared" si="82"/>
        <v>0</v>
      </c>
      <c r="K161" s="13">
        <v>0</v>
      </c>
      <c r="L161" s="13">
        <f t="shared" si="83"/>
        <v>0</v>
      </c>
      <c r="M161" s="13">
        <v>0</v>
      </c>
      <c r="N161" s="13">
        <f t="shared" si="84"/>
        <v>0</v>
      </c>
      <c r="O161" s="13">
        <v>0</v>
      </c>
      <c r="P161" s="13">
        <f t="shared" si="85"/>
        <v>0</v>
      </c>
      <c r="Q161" s="13">
        <v>0</v>
      </c>
      <c r="R161" s="13">
        <f t="shared" si="86"/>
        <v>0</v>
      </c>
      <c r="S161" s="19">
        <f t="shared" si="64"/>
        <v>75.033000000000001</v>
      </c>
      <c r="T161" s="13">
        <f t="shared" si="87"/>
        <v>1.35</v>
      </c>
      <c r="U161" s="13">
        <f t="shared" si="88"/>
        <v>75.033000000000001</v>
      </c>
      <c r="V161" s="13">
        <f t="shared" si="89"/>
        <v>0</v>
      </c>
      <c r="W161" s="13">
        <f t="shared" si="90"/>
        <v>0</v>
      </c>
      <c r="X161" s="13">
        <f t="shared" si="91"/>
        <v>0</v>
      </c>
      <c r="Y161" s="13">
        <f t="shared" si="92"/>
        <v>0</v>
      </c>
      <c r="Z161" s="13">
        <f t="shared" si="93"/>
        <v>0</v>
      </c>
      <c r="AA161" s="13">
        <f t="shared" si="65"/>
        <v>25.010999999999999</v>
      </c>
      <c r="AB161" s="13">
        <v>0.12</v>
      </c>
    </row>
    <row r="162" spans="1:28" ht="15.75" thickBot="1" x14ac:dyDescent="0.3">
      <c r="A162" s="8"/>
      <c r="B162" s="3" t="s">
        <v>141</v>
      </c>
      <c r="C162" s="13">
        <f>C157*AB162</f>
        <v>11</v>
      </c>
      <c r="D162" s="18" t="s">
        <v>96</v>
      </c>
      <c r="E162" s="24"/>
      <c r="F162" s="13"/>
      <c r="G162" s="13">
        <f t="shared" si="80"/>
        <v>0</v>
      </c>
      <c r="H162" s="13">
        <f t="shared" si="81"/>
        <v>0</v>
      </c>
      <c r="I162" s="13">
        <v>0.5</v>
      </c>
      <c r="J162" s="13">
        <f t="shared" si="82"/>
        <v>5.5</v>
      </c>
      <c r="K162" s="13">
        <v>0</v>
      </c>
      <c r="L162" s="13">
        <f t="shared" si="83"/>
        <v>0</v>
      </c>
      <c r="M162" s="13">
        <v>0</v>
      </c>
      <c r="N162" s="13">
        <f t="shared" si="84"/>
        <v>0</v>
      </c>
      <c r="O162" s="13">
        <v>0</v>
      </c>
      <c r="P162" s="13">
        <f t="shared" si="85"/>
        <v>0</v>
      </c>
      <c r="Q162" s="13">
        <v>0</v>
      </c>
      <c r="R162" s="13">
        <f t="shared" si="86"/>
        <v>0</v>
      </c>
      <c r="S162" s="19">
        <f t="shared" ref="S162:S193" si="94">SUM(H162,J162,L162,N162,R162)</f>
        <v>5.5</v>
      </c>
      <c r="T162" s="13">
        <f t="shared" si="87"/>
        <v>0</v>
      </c>
      <c r="U162" s="13">
        <f t="shared" si="88"/>
        <v>0</v>
      </c>
      <c r="V162" s="13">
        <f t="shared" si="89"/>
        <v>5.5</v>
      </c>
      <c r="W162" s="13">
        <f t="shared" si="90"/>
        <v>0</v>
      </c>
      <c r="X162" s="13">
        <f t="shared" si="91"/>
        <v>0</v>
      </c>
      <c r="Y162" s="13">
        <f t="shared" si="92"/>
        <v>0</v>
      </c>
      <c r="Z162" s="13">
        <f t="shared" si="93"/>
        <v>0</v>
      </c>
      <c r="AA162" s="13">
        <f t="shared" si="65"/>
        <v>0.5</v>
      </c>
      <c r="AB162" s="13">
        <v>0.44</v>
      </c>
    </row>
    <row r="163" spans="1:28" ht="15.75" thickBot="1" x14ac:dyDescent="0.3">
      <c r="A163" s="8"/>
      <c r="B163" s="3" t="s">
        <v>218</v>
      </c>
      <c r="C163" s="13">
        <f>C157*AB163</f>
        <v>3</v>
      </c>
      <c r="D163" s="18" t="s">
        <v>56</v>
      </c>
      <c r="E163" s="24"/>
      <c r="F163" s="13"/>
      <c r="G163" s="13">
        <f t="shared" si="80"/>
        <v>0</v>
      </c>
      <c r="H163" s="13">
        <f t="shared" si="81"/>
        <v>0</v>
      </c>
      <c r="I163" s="13">
        <v>5.62</v>
      </c>
      <c r="J163" s="13">
        <f t="shared" si="82"/>
        <v>16.86</v>
      </c>
      <c r="K163" s="13">
        <v>0</v>
      </c>
      <c r="L163" s="13">
        <f t="shared" si="83"/>
        <v>0</v>
      </c>
      <c r="M163" s="13">
        <v>0</v>
      </c>
      <c r="N163" s="13">
        <f t="shared" si="84"/>
        <v>0</v>
      </c>
      <c r="O163" s="13">
        <v>0</v>
      </c>
      <c r="P163" s="13">
        <f t="shared" si="85"/>
        <v>0</v>
      </c>
      <c r="Q163" s="13">
        <v>0</v>
      </c>
      <c r="R163" s="13">
        <f t="shared" si="86"/>
        <v>0</v>
      </c>
      <c r="S163" s="19">
        <f t="shared" si="94"/>
        <v>16.86</v>
      </c>
      <c r="T163" s="13">
        <f t="shared" si="87"/>
        <v>0</v>
      </c>
      <c r="U163" s="13">
        <f t="shared" si="88"/>
        <v>0</v>
      </c>
      <c r="V163" s="13">
        <f t="shared" si="89"/>
        <v>16.86</v>
      </c>
      <c r="W163" s="13">
        <f t="shared" si="90"/>
        <v>0</v>
      </c>
      <c r="X163" s="13">
        <f t="shared" si="91"/>
        <v>0</v>
      </c>
      <c r="Y163" s="13">
        <f t="shared" si="92"/>
        <v>0</v>
      </c>
      <c r="Z163" s="13">
        <f t="shared" si="93"/>
        <v>0</v>
      </c>
      <c r="AA163" s="13">
        <f t="shared" ref="AA163:AA177" si="95">IF(C163&gt;0,S163/C163,0)</f>
        <v>5.62</v>
      </c>
      <c r="AB163" s="13">
        <v>0.12</v>
      </c>
    </row>
    <row r="164" spans="1:28" ht="15.75" thickBot="1" x14ac:dyDescent="0.3">
      <c r="A164" s="8"/>
      <c r="B164" s="3" t="s">
        <v>219</v>
      </c>
      <c r="C164" s="13">
        <f>C157*AB164</f>
        <v>3</v>
      </c>
      <c r="D164" s="18" t="s">
        <v>56</v>
      </c>
      <c r="E164" s="24"/>
      <c r="F164" s="13"/>
      <c r="G164" s="13">
        <f t="shared" si="80"/>
        <v>0</v>
      </c>
      <c r="H164" s="13">
        <f t="shared" si="81"/>
        <v>0</v>
      </c>
      <c r="I164" s="13">
        <v>4.0999999999999996</v>
      </c>
      <c r="J164" s="13">
        <f t="shared" si="82"/>
        <v>12.299999999999999</v>
      </c>
      <c r="K164" s="13">
        <v>0</v>
      </c>
      <c r="L164" s="13">
        <f t="shared" si="83"/>
        <v>0</v>
      </c>
      <c r="M164" s="13">
        <v>0</v>
      </c>
      <c r="N164" s="13">
        <f t="shared" si="84"/>
        <v>0</v>
      </c>
      <c r="O164" s="13">
        <v>0</v>
      </c>
      <c r="P164" s="13">
        <f t="shared" si="85"/>
        <v>0</v>
      </c>
      <c r="Q164" s="13">
        <v>0</v>
      </c>
      <c r="R164" s="13">
        <f t="shared" si="86"/>
        <v>0</v>
      </c>
      <c r="S164" s="19">
        <f t="shared" si="94"/>
        <v>12.299999999999999</v>
      </c>
      <c r="T164" s="13">
        <f t="shared" si="87"/>
        <v>0</v>
      </c>
      <c r="U164" s="13">
        <f t="shared" si="88"/>
        <v>0</v>
      </c>
      <c r="V164" s="13">
        <f t="shared" si="89"/>
        <v>12.299999999999999</v>
      </c>
      <c r="W164" s="13">
        <f t="shared" si="90"/>
        <v>0</v>
      </c>
      <c r="X164" s="13">
        <f t="shared" si="91"/>
        <v>0</v>
      </c>
      <c r="Y164" s="13">
        <f t="shared" si="92"/>
        <v>0</v>
      </c>
      <c r="Z164" s="13">
        <f t="shared" si="93"/>
        <v>0</v>
      </c>
      <c r="AA164" s="13">
        <f t="shared" si="95"/>
        <v>4.0999999999999996</v>
      </c>
      <c r="AB164" s="13">
        <v>0.12</v>
      </c>
    </row>
    <row r="165" spans="1:28" ht="15.75" thickBot="1" x14ac:dyDescent="0.3">
      <c r="A165" s="8"/>
      <c r="B165" s="3" t="s">
        <v>220</v>
      </c>
      <c r="C165" s="13">
        <f>C157*AB165</f>
        <v>3</v>
      </c>
      <c r="D165" s="18" t="s">
        <v>56</v>
      </c>
      <c r="E165" s="24"/>
      <c r="F165" s="13"/>
      <c r="G165" s="13">
        <f t="shared" si="80"/>
        <v>0</v>
      </c>
      <c r="H165" s="13">
        <f t="shared" si="81"/>
        <v>0</v>
      </c>
      <c r="I165" s="13">
        <v>4.63</v>
      </c>
      <c r="J165" s="13">
        <f t="shared" si="82"/>
        <v>13.89</v>
      </c>
      <c r="K165" s="13">
        <v>0</v>
      </c>
      <c r="L165" s="13">
        <f t="shared" si="83"/>
        <v>0</v>
      </c>
      <c r="M165" s="13">
        <v>0</v>
      </c>
      <c r="N165" s="13">
        <f t="shared" si="84"/>
        <v>0</v>
      </c>
      <c r="O165" s="13">
        <v>0</v>
      </c>
      <c r="P165" s="13">
        <f t="shared" si="85"/>
        <v>0</v>
      </c>
      <c r="Q165" s="13">
        <v>0</v>
      </c>
      <c r="R165" s="13">
        <f t="shared" si="86"/>
        <v>0</v>
      </c>
      <c r="S165" s="19">
        <f t="shared" si="94"/>
        <v>13.89</v>
      </c>
      <c r="T165" s="13">
        <f t="shared" si="87"/>
        <v>0</v>
      </c>
      <c r="U165" s="13">
        <f t="shared" si="88"/>
        <v>0</v>
      </c>
      <c r="V165" s="13">
        <f t="shared" si="89"/>
        <v>13.89</v>
      </c>
      <c r="W165" s="13">
        <f t="shared" si="90"/>
        <v>0</v>
      </c>
      <c r="X165" s="13">
        <f t="shared" si="91"/>
        <v>0</v>
      </c>
      <c r="Y165" s="13">
        <f t="shared" si="92"/>
        <v>0</v>
      </c>
      <c r="Z165" s="13">
        <f t="shared" si="93"/>
        <v>0</v>
      </c>
      <c r="AA165" s="13">
        <f t="shared" si="95"/>
        <v>4.63</v>
      </c>
      <c r="AB165" s="13">
        <v>0.12</v>
      </c>
    </row>
    <row r="166" spans="1:28" ht="15.75" thickBot="1" x14ac:dyDescent="0.3">
      <c r="A166" s="8"/>
      <c r="B166" s="3" t="s">
        <v>149</v>
      </c>
      <c r="C166" s="13">
        <f>C157*AB166</f>
        <v>3</v>
      </c>
      <c r="D166" s="18" t="s">
        <v>56</v>
      </c>
      <c r="E166" s="24"/>
      <c r="F166" s="13"/>
      <c r="G166" s="13">
        <f t="shared" si="80"/>
        <v>0</v>
      </c>
      <c r="H166" s="13">
        <f t="shared" si="81"/>
        <v>0</v>
      </c>
      <c r="I166" s="13">
        <v>1.2</v>
      </c>
      <c r="J166" s="13">
        <f t="shared" si="82"/>
        <v>3.5999999999999996</v>
      </c>
      <c r="K166" s="13">
        <v>0</v>
      </c>
      <c r="L166" s="13">
        <f t="shared" si="83"/>
        <v>0</v>
      </c>
      <c r="M166" s="13">
        <v>0</v>
      </c>
      <c r="N166" s="13">
        <f t="shared" si="84"/>
        <v>0</v>
      </c>
      <c r="O166" s="13">
        <v>0</v>
      </c>
      <c r="P166" s="13">
        <f t="shared" si="85"/>
        <v>0</v>
      </c>
      <c r="Q166" s="13">
        <v>0</v>
      </c>
      <c r="R166" s="13">
        <f t="shared" si="86"/>
        <v>0</v>
      </c>
      <c r="S166" s="19">
        <f t="shared" si="94"/>
        <v>3.5999999999999996</v>
      </c>
      <c r="T166" s="13">
        <f t="shared" si="87"/>
        <v>0</v>
      </c>
      <c r="U166" s="13">
        <f t="shared" si="88"/>
        <v>0</v>
      </c>
      <c r="V166" s="13">
        <f t="shared" si="89"/>
        <v>3.5999999999999996</v>
      </c>
      <c r="W166" s="13">
        <f t="shared" si="90"/>
        <v>0</v>
      </c>
      <c r="X166" s="13">
        <f t="shared" si="91"/>
        <v>0</v>
      </c>
      <c r="Y166" s="13">
        <f t="shared" si="92"/>
        <v>0</v>
      </c>
      <c r="Z166" s="13">
        <f t="shared" si="93"/>
        <v>0</v>
      </c>
      <c r="AA166" s="13">
        <f t="shared" si="95"/>
        <v>1.2</v>
      </c>
      <c r="AB166" s="13">
        <v>0.12</v>
      </c>
    </row>
    <row r="167" spans="1:28" ht="15.75" thickBot="1" x14ac:dyDescent="0.3">
      <c r="A167" s="7">
        <v>47</v>
      </c>
      <c r="B167" s="2" t="s">
        <v>221</v>
      </c>
      <c r="C167" s="12">
        <v>0</v>
      </c>
      <c r="D167" s="17"/>
      <c r="E167" s="23"/>
      <c r="F167" s="12"/>
      <c r="G167" s="12">
        <f>SUM(T168:T65535)</f>
        <v>2.1325000000000003</v>
      </c>
      <c r="H167" s="12">
        <f>SUM(U168:U65535)</f>
        <v>142.21642500000002</v>
      </c>
      <c r="I167" s="12"/>
      <c r="J167" s="12">
        <f>SUM(V168:V65535)</f>
        <v>139.24</v>
      </c>
      <c r="K167" s="12"/>
      <c r="L167" s="12">
        <f>SUM(W168:W65535)</f>
        <v>0</v>
      </c>
      <c r="M167" s="12"/>
      <c r="N167" s="12">
        <f>SUM(X168:X65535)</f>
        <v>0</v>
      </c>
      <c r="O167" s="12"/>
      <c r="P167" s="12">
        <f>SUM(Y168:Y65535)</f>
        <v>0</v>
      </c>
      <c r="Q167" s="12"/>
      <c r="R167" s="12">
        <f>SUM(Z168:Z65535)</f>
        <v>0</v>
      </c>
      <c r="S167" s="12">
        <f t="shared" si="94"/>
        <v>281.45642500000002</v>
      </c>
      <c r="T167" s="12"/>
      <c r="U167" s="12"/>
      <c r="V167" s="12"/>
      <c r="W167" s="12"/>
      <c r="X167" s="12"/>
      <c r="Y167" s="12"/>
      <c r="Z167" s="12"/>
      <c r="AA167" s="12">
        <f t="shared" si="95"/>
        <v>0</v>
      </c>
      <c r="AB167" s="12">
        <v>0</v>
      </c>
    </row>
    <row r="168" spans="1:28" ht="21.75" thickBot="1" x14ac:dyDescent="0.3">
      <c r="A168" s="7" t="s">
        <v>222</v>
      </c>
      <c r="B168" s="2" t="s">
        <v>223</v>
      </c>
      <c r="C168" s="12">
        <v>0</v>
      </c>
      <c r="D168" s="17"/>
      <c r="E168" s="23"/>
      <c r="F168" s="12"/>
      <c r="G168" s="12">
        <f>SUM(T169:T65535)</f>
        <v>2.1325000000000003</v>
      </c>
      <c r="H168" s="12">
        <f>SUM(U169:U65535)</f>
        <v>142.21642500000002</v>
      </c>
      <c r="I168" s="12"/>
      <c r="J168" s="12">
        <f>SUM(V169:V65535)</f>
        <v>139.24</v>
      </c>
      <c r="K168" s="12"/>
      <c r="L168" s="12">
        <f>SUM(W169:W65535)</f>
        <v>0</v>
      </c>
      <c r="M168" s="12"/>
      <c r="N168" s="12">
        <f>SUM(X169:X65535)</f>
        <v>0</v>
      </c>
      <c r="O168" s="12"/>
      <c r="P168" s="12">
        <f>SUM(Y169:Y65535)</f>
        <v>0</v>
      </c>
      <c r="Q168" s="12"/>
      <c r="R168" s="12">
        <f>SUM(Z169:Z65535)</f>
        <v>0</v>
      </c>
      <c r="S168" s="12">
        <f t="shared" si="94"/>
        <v>281.45642500000002</v>
      </c>
      <c r="T168" s="12"/>
      <c r="U168" s="12"/>
      <c r="V168" s="12"/>
      <c r="W168" s="12"/>
      <c r="X168" s="12"/>
      <c r="Y168" s="12"/>
      <c r="Z168" s="12"/>
      <c r="AA168" s="12">
        <f t="shared" si="95"/>
        <v>0</v>
      </c>
      <c r="AB168" s="12">
        <v>0</v>
      </c>
    </row>
    <row r="169" spans="1:28" ht="32.25" thickBot="1" x14ac:dyDescent="0.3">
      <c r="A169" s="7" t="s">
        <v>224</v>
      </c>
      <c r="B169" s="2" t="s">
        <v>225</v>
      </c>
      <c r="C169" s="12">
        <v>1</v>
      </c>
      <c r="D169" s="17" t="s">
        <v>56</v>
      </c>
      <c r="E169" s="23"/>
      <c r="F169" s="12"/>
      <c r="G169" s="12">
        <f>SUM(T170:T65535)</f>
        <v>2.1325000000000003</v>
      </c>
      <c r="H169" s="12">
        <f>SUM(U170:U65535)</f>
        <v>142.21642500000002</v>
      </c>
      <c r="I169" s="12"/>
      <c r="J169" s="12">
        <f>SUM(V170:V65535)</f>
        <v>139.24</v>
      </c>
      <c r="K169" s="12"/>
      <c r="L169" s="12">
        <f>SUM(W170:W65535)</f>
        <v>0</v>
      </c>
      <c r="M169" s="12"/>
      <c r="N169" s="12">
        <f>SUM(X170:X65535)</f>
        <v>0</v>
      </c>
      <c r="O169" s="12"/>
      <c r="P169" s="12">
        <f>SUM(Y170:Y65535)</f>
        <v>0</v>
      </c>
      <c r="Q169" s="12"/>
      <c r="R169" s="12">
        <f>SUM(Z170:Z65535)</f>
        <v>0</v>
      </c>
      <c r="S169" s="12">
        <f t="shared" si="94"/>
        <v>281.45642500000002</v>
      </c>
      <c r="T169" s="12"/>
      <c r="U169" s="12"/>
      <c r="V169" s="12"/>
      <c r="W169" s="12"/>
      <c r="X169" s="12"/>
      <c r="Y169" s="12"/>
      <c r="Z169" s="12"/>
      <c r="AA169" s="12">
        <f t="shared" si="95"/>
        <v>281.45642500000002</v>
      </c>
      <c r="AB169" s="12">
        <v>1</v>
      </c>
    </row>
    <row r="170" spans="1:28" ht="15.75" thickBot="1" x14ac:dyDescent="0.3">
      <c r="A170" s="8"/>
      <c r="B170" s="3" t="s">
        <v>226</v>
      </c>
      <c r="C170" s="13">
        <f>C169*AB170</f>
        <v>4</v>
      </c>
      <c r="D170" s="18" t="s">
        <v>34</v>
      </c>
      <c r="E170" s="24">
        <v>0.05</v>
      </c>
      <c r="F170" s="13">
        <v>66.69</v>
      </c>
      <c r="G170" s="13">
        <f t="shared" ref="G170:G177" si="96">C170*E170</f>
        <v>0.2</v>
      </c>
      <c r="H170" s="13">
        <f t="shared" ref="H170:H177" si="97">G170*F170</f>
        <v>13.338000000000001</v>
      </c>
      <c r="I170" s="13"/>
      <c r="J170" s="13">
        <f t="shared" ref="J170:J177" si="98">C170*I170</f>
        <v>0</v>
      </c>
      <c r="K170" s="13">
        <v>0</v>
      </c>
      <c r="L170" s="13">
        <f t="shared" ref="L170:L177" si="99">C170*K170</f>
        <v>0</v>
      </c>
      <c r="M170" s="13">
        <v>0</v>
      </c>
      <c r="N170" s="13">
        <f t="shared" ref="N170:N177" si="100">C170*M170</f>
        <v>0</v>
      </c>
      <c r="O170" s="13">
        <v>0</v>
      </c>
      <c r="P170" s="13">
        <f t="shared" ref="P170:P177" si="101">O170*M170</f>
        <v>0</v>
      </c>
      <c r="Q170" s="13">
        <v>0</v>
      </c>
      <c r="R170" s="13">
        <f t="shared" ref="R170:R177" si="102">C170*Q170</f>
        <v>0</v>
      </c>
      <c r="S170" s="19">
        <f t="shared" si="94"/>
        <v>13.338000000000001</v>
      </c>
      <c r="T170" s="13">
        <f t="shared" ref="T170:T177" si="103">C170*E170</f>
        <v>0.2</v>
      </c>
      <c r="U170" s="13">
        <f t="shared" ref="U170:U177" si="104">G170*F170</f>
        <v>13.338000000000001</v>
      </c>
      <c r="V170" s="13">
        <f t="shared" ref="V170:V177" si="105">C170*I170</f>
        <v>0</v>
      </c>
      <c r="W170" s="13">
        <f t="shared" ref="W170:W177" si="106">C170*K170</f>
        <v>0</v>
      </c>
      <c r="X170" s="13">
        <f t="shared" ref="X170:X177" si="107">C170*M170</f>
        <v>0</v>
      </c>
      <c r="Y170" s="13">
        <f t="shared" ref="Y170:Y177" si="108">O170*M170</f>
        <v>0</v>
      </c>
      <c r="Z170" s="13">
        <f t="shared" ref="Z170:Z177" si="109">C170*Q170</f>
        <v>0</v>
      </c>
      <c r="AA170" s="13">
        <f t="shared" si="95"/>
        <v>3.3345000000000002</v>
      </c>
      <c r="AB170" s="13">
        <v>4</v>
      </c>
    </row>
    <row r="171" spans="1:28" ht="15.75" thickBot="1" x14ac:dyDescent="0.3">
      <c r="A171" s="8"/>
      <c r="B171" s="3" t="s">
        <v>227</v>
      </c>
      <c r="C171" s="13">
        <f>C169*AB171</f>
        <v>1</v>
      </c>
      <c r="D171" s="18" t="s">
        <v>96</v>
      </c>
      <c r="E171" s="24">
        <v>0.15</v>
      </c>
      <c r="F171" s="13">
        <v>66.69</v>
      </c>
      <c r="G171" s="13">
        <f t="shared" si="96"/>
        <v>0.15</v>
      </c>
      <c r="H171" s="13">
        <f t="shared" si="97"/>
        <v>10.003499999999999</v>
      </c>
      <c r="I171" s="13"/>
      <c r="J171" s="13">
        <f t="shared" si="98"/>
        <v>0</v>
      </c>
      <c r="K171" s="13">
        <v>0</v>
      </c>
      <c r="L171" s="13">
        <f t="shared" si="99"/>
        <v>0</v>
      </c>
      <c r="M171" s="13">
        <v>0</v>
      </c>
      <c r="N171" s="13">
        <f t="shared" si="100"/>
        <v>0</v>
      </c>
      <c r="O171" s="13">
        <v>0</v>
      </c>
      <c r="P171" s="13">
        <f t="shared" si="101"/>
        <v>0</v>
      </c>
      <c r="Q171" s="13">
        <v>0</v>
      </c>
      <c r="R171" s="13">
        <f t="shared" si="102"/>
        <v>0</v>
      </c>
      <c r="S171" s="19">
        <f t="shared" si="94"/>
        <v>10.003499999999999</v>
      </c>
      <c r="T171" s="13">
        <f t="shared" si="103"/>
        <v>0.15</v>
      </c>
      <c r="U171" s="13">
        <f t="shared" si="104"/>
        <v>10.003499999999999</v>
      </c>
      <c r="V171" s="13">
        <f t="shared" si="105"/>
        <v>0</v>
      </c>
      <c r="W171" s="13">
        <f t="shared" si="106"/>
        <v>0</v>
      </c>
      <c r="X171" s="13">
        <f t="shared" si="107"/>
        <v>0</v>
      </c>
      <c r="Y171" s="13">
        <f t="shared" si="108"/>
        <v>0</v>
      </c>
      <c r="Z171" s="13">
        <f t="shared" si="109"/>
        <v>0</v>
      </c>
      <c r="AA171" s="13">
        <f t="shared" si="95"/>
        <v>10.003499999999999</v>
      </c>
      <c r="AB171" s="13">
        <v>1</v>
      </c>
    </row>
    <row r="172" spans="1:28" ht="15.75" thickBot="1" x14ac:dyDescent="0.3">
      <c r="A172" s="8"/>
      <c r="B172" s="3" t="s">
        <v>228</v>
      </c>
      <c r="C172" s="13">
        <f>C169*AB172</f>
        <v>1.33</v>
      </c>
      <c r="D172" s="18" t="s">
        <v>96</v>
      </c>
      <c r="E172" s="24">
        <v>1.25</v>
      </c>
      <c r="F172" s="13">
        <v>66.69</v>
      </c>
      <c r="G172" s="13">
        <f t="shared" si="96"/>
        <v>1.6625000000000001</v>
      </c>
      <c r="H172" s="13">
        <f t="shared" si="97"/>
        <v>110.872125</v>
      </c>
      <c r="I172" s="13"/>
      <c r="J172" s="13">
        <f t="shared" si="98"/>
        <v>0</v>
      </c>
      <c r="K172" s="13">
        <v>0</v>
      </c>
      <c r="L172" s="13">
        <f t="shared" si="99"/>
        <v>0</v>
      </c>
      <c r="M172" s="13">
        <v>0</v>
      </c>
      <c r="N172" s="13">
        <f t="shared" si="100"/>
        <v>0</v>
      </c>
      <c r="O172" s="13">
        <v>0</v>
      </c>
      <c r="P172" s="13">
        <f t="shared" si="101"/>
        <v>0</v>
      </c>
      <c r="Q172" s="13">
        <v>0</v>
      </c>
      <c r="R172" s="13">
        <f t="shared" si="102"/>
        <v>0</v>
      </c>
      <c r="S172" s="19">
        <f t="shared" si="94"/>
        <v>110.872125</v>
      </c>
      <c r="T172" s="13">
        <f t="shared" si="103"/>
        <v>1.6625000000000001</v>
      </c>
      <c r="U172" s="13">
        <f t="shared" si="104"/>
        <v>110.872125</v>
      </c>
      <c r="V172" s="13">
        <f t="shared" si="105"/>
        <v>0</v>
      </c>
      <c r="W172" s="13">
        <f t="shared" si="106"/>
        <v>0</v>
      </c>
      <c r="X172" s="13">
        <f t="shared" si="107"/>
        <v>0</v>
      </c>
      <c r="Y172" s="13">
        <f t="shared" si="108"/>
        <v>0</v>
      </c>
      <c r="Z172" s="13">
        <f t="shared" si="109"/>
        <v>0</v>
      </c>
      <c r="AA172" s="13">
        <f t="shared" si="95"/>
        <v>83.362499999999997</v>
      </c>
      <c r="AB172" s="13">
        <v>1.33</v>
      </c>
    </row>
    <row r="173" spans="1:28" ht="15.75" thickBot="1" x14ac:dyDescent="0.3">
      <c r="A173" s="8"/>
      <c r="B173" s="3" t="s">
        <v>229</v>
      </c>
      <c r="C173" s="13">
        <f>C169*AB173</f>
        <v>4</v>
      </c>
      <c r="D173" s="18" t="s">
        <v>34</v>
      </c>
      <c r="E173" s="24">
        <v>0.03</v>
      </c>
      <c r="F173" s="13">
        <v>66.69</v>
      </c>
      <c r="G173" s="13">
        <f t="shared" si="96"/>
        <v>0.12</v>
      </c>
      <c r="H173" s="13">
        <f t="shared" si="97"/>
        <v>8.0027999999999988</v>
      </c>
      <c r="I173" s="13"/>
      <c r="J173" s="13">
        <f t="shared" si="98"/>
        <v>0</v>
      </c>
      <c r="K173" s="13">
        <v>0</v>
      </c>
      <c r="L173" s="13">
        <f t="shared" si="99"/>
        <v>0</v>
      </c>
      <c r="M173" s="13">
        <v>0</v>
      </c>
      <c r="N173" s="13">
        <f t="shared" si="100"/>
        <v>0</v>
      </c>
      <c r="O173" s="13">
        <v>0</v>
      </c>
      <c r="P173" s="13">
        <f t="shared" si="101"/>
        <v>0</v>
      </c>
      <c r="Q173" s="13">
        <v>0</v>
      </c>
      <c r="R173" s="13">
        <f t="shared" si="102"/>
        <v>0</v>
      </c>
      <c r="S173" s="19">
        <f t="shared" si="94"/>
        <v>8.0027999999999988</v>
      </c>
      <c r="T173" s="13">
        <f t="shared" si="103"/>
        <v>0.12</v>
      </c>
      <c r="U173" s="13">
        <f t="shared" si="104"/>
        <v>8.0027999999999988</v>
      </c>
      <c r="V173" s="13">
        <f t="shared" si="105"/>
        <v>0</v>
      </c>
      <c r="W173" s="13">
        <f t="shared" si="106"/>
        <v>0</v>
      </c>
      <c r="X173" s="13">
        <f t="shared" si="107"/>
        <v>0</v>
      </c>
      <c r="Y173" s="13">
        <f t="shared" si="108"/>
        <v>0</v>
      </c>
      <c r="Z173" s="13">
        <f t="shared" si="109"/>
        <v>0</v>
      </c>
      <c r="AA173" s="13">
        <f t="shared" si="95"/>
        <v>2.0006999999999997</v>
      </c>
      <c r="AB173" s="13">
        <v>4</v>
      </c>
    </row>
    <row r="174" spans="1:28" ht="15.75" thickBot="1" x14ac:dyDescent="0.3">
      <c r="A174" s="8"/>
      <c r="B174" s="3" t="s">
        <v>230</v>
      </c>
      <c r="C174" s="13">
        <f>C169*AB174</f>
        <v>4</v>
      </c>
      <c r="D174" s="18" t="s">
        <v>34</v>
      </c>
      <c r="E174" s="24"/>
      <c r="F174" s="13"/>
      <c r="G174" s="13">
        <f t="shared" si="96"/>
        <v>0</v>
      </c>
      <c r="H174" s="13">
        <f t="shared" si="97"/>
        <v>0</v>
      </c>
      <c r="I174" s="13">
        <v>1.75</v>
      </c>
      <c r="J174" s="13">
        <f t="shared" si="98"/>
        <v>7</v>
      </c>
      <c r="K174" s="13">
        <v>0</v>
      </c>
      <c r="L174" s="13">
        <f t="shared" si="99"/>
        <v>0</v>
      </c>
      <c r="M174" s="13">
        <v>0</v>
      </c>
      <c r="N174" s="13">
        <f t="shared" si="100"/>
        <v>0</v>
      </c>
      <c r="O174" s="13">
        <v>0</v>
      </c>
      <c r="P174" s="13">
        <f t="shared" si="101"/>
        <v>0</v>
      </c>
      <c r="Q174" s="13">
        <v>0</v>
      </c>
      <c r="R174" s="13">
        <f t="shared" si="102"/>
        <v>0</v>
      </c>
      <c r="S174" s="19">
        <f t="shared" si="94"/>
        <v>7</v>
      </c>
      <c r="T174" s="13">
        <f t="shared" si="103"/>
        <v>0</v>
      </c>
      <c r="U174" s="13">
        <f t="shared" si="104"/>
        <v>0</v>
      </c>
      <c r="V174" s="13">
        <f t="shared" si="105"/>
        <v>7</v>
      </c>
      <c r="W174" s="13">
        <f t="shared" si="106"/>
        <v>0</v>
      </c>
      <c r="X174" s="13">
        <f t="shared" si="107"/>
        <v>0</v>
      </c>
      <c r="Y174" s="13">
        <f t="shared" si="108"/>
        <v>0</v>
      </c>
      <c r="Z174" s="13">
        <f t="shared" si="109"/>
        <v>0</v>
      </c>
      <c r="AA174" s="13">
        <f t="shared" si="95"/>
        <v>1.75</v>
      </c>
      <c r="AB174" s="13">
        <v>4</v>
      </c>
    </row>
    <row r="175" spans="1:28" ht="15.75" thickBot="1" x14ac:dyDescent="0.3">
      <c r="A175" s="8"/>
      <c r="B175" s="3" t="s">
        <v>231</v>
      </c>
      <c r="C175" s="13">
        <f>C169*AB175</f>
        <v>1</v>
      </c>
      <c r="D175" s="18" t="s">
        <v>96</v>
      </c>
      <c r="E175" s="24"/>
      <c r="F175" s="13"/>
      <c r="G175" s="13">
        <f t="shared" si="96"/>
        <v>0</v>
      </c>
      <c r="H175" s="13">
        <f t="shared" si="97"/>
        <v>0</v>
      </c>
      <c r="I175" s="13">
        <v>3.5</v>
      </c>
      <c r="J175" s="13">
        <f t="shared" si="98"/>
        <v>3.5</v>
      </c>
      <c r="K175" s="13">
        <v>0</v>
      </c>
      <c r="L175" s="13">
        <f t="shared" si="99"/>
        <v>0</v>
      </c>
      <c r="M175" s="13">
        <v>0</v>
      </c>
      <c r="N175" s="13">
        <f t="shared" si="100"/>
        <v>0</v>
      </c>
      <c r="O175" s="13">
        <v>0</v>
      </c>
      <c r="P175" s="13">
        <f t="shared" si="101"/>
        <v>0</v>
      </c>
      <c r="Q175" s="13">
        <v>0</v>
      </c>
      <c r="R175" s="13">
        <f t="shared" si="102"/>
        <v>0</v>
      </c>
      <c r="S175" s="19">
        <f t="shared" si="94"/>
        <v>3.5</v>
      </c>
      <c r="T175" s="13">
        <f t="shared" si="103"/>
        <v>0</v>
      </c>
      <c r="U175" s="13">
        <f t="shared" si="104"/>
        <v>0</v>
      </c>
      <c r="V175" s="13">
        <f t="shared" si="105"/>
        <v>3.5</v>
      </c>
      <c r="W175" s="13">
        <f t="shared" si="106"/>
        <v>0</v>
      </c>
      <c r="X175" s="13">
        <f t="shared" si="107"/>
        <v>0</v>
      </c>
      <c r="Y175" s="13">
        <f t="shared" si="108"/>
        <v>0</v>
      </c>
      <c r="Z175" s="13">
        <f t="shared" si="109"/>
        <v>0</v>
      </c>
      <c r="AA175" s="13">
        <f t="shared" si="95"/>
        <v>3.5</v>
      </c>
      <c r="AB175" s="13">
        <v>1</v>
      </c>
    </row>
    <row r="176" spans="1:28" ht="15.75" thickBot="1" x14ac:dyDescent="0.3">
      <c r="A176" s="8"/>
      <c r="B176" s="3" t="s">
        <v>232</v>
      </c>
      <c r="C176" s="13">
        <f>C169*AB176</f>
        <v>1.33</v>
      </c>
      <c r="D176" s="18" t="s">
        <v>96</v>
      </c>
      <c r="E176" s="24"/>
      <c r="F176" s="13"/>
      <c r="G176" s="13">
        <f t="shared" si="96"/>
        <v>0</v>
      </c>
      <c r="H176" s="13">
        <f t="shared" si="97"/>
        <v>0</v>
      </c>
      <c r="I176" s="13">
        <v>78</v>
      </c>
      <c r="J176" s="13">
        <f t="shared" si="98"/>
        <v>103.74000000000001</v>
      </c>
      <c r="K176" s="13">
        <v>0</v>
      </c>
      <c r="L176" s="13">
        <f t="shared" si="99"/>
        <v>0</v>
      </c>
      <c r="M176" s="13">
        <v>0</v>
      </c>
      <c r="N176" s="13">
        <f t="shared" si="100"/>
        <v>0</v>
      </c>
      <c r="O176" s="13">
        <v>0</v>
      </c>
      <c r="P176" s="13">
        <f t="shared" si="101"/>
        <v>0</v>
      </c>
      <c r="Q176" s="13">
        <v>0</v>
      </c>
      <c r="R176" s="13">
        <f t="shared" si="102"/>
        <v>0</v>
      </c>
      <c r="S176" s="19">
        <f t="shared" si="94"/>
        <v>103.74000000000001</v>
      </c>
      <c r="T176" s="13">
        <f t="shared" si="103"/>
        <v>0</v>
      </c>
      <c r="U176" s="13">
        <f t="shared" si="104"/>
        <v>0</v>
      </c>
      <c r="V176" s="13">
        <f t="shared" si="105"/>
        <v>103.74000000000001</v>
      </c>
      <c r="W176" s="13">
        <f t="shared" si="106"/>
        <v>0</v>
      </c>
      <c r="X176" s="13">
        <f t="shared" si="107"/>
        <v>0</v>
      </c>
      <c r="Y176" s="13">
        <f t="shared" si="108"/>
        <v>0</v>
      </c>
      <c r="Z176" s="13">
        <f t="shared" si="109"/>
        <v>0</v>
      </c>
      <c r="AA176" s="13">
        <f t="shared" si="95"/>
        <v>78</v>
      </c>
      <c r="AB176" s="13">
        <v>1.33</v>
      </c>
    </row>
    <row r="177" spans="1:28" ht="15.75" thickBot="1" x14ac:dyDescent="0.3">
      <c r="A177" s="8"/>
      <c r="B177" s="3" t="s">
        <v>233</v>
      </c>
      <c r="C177" s="13">
        <f>C169*AB177</f>
        <v>1</v>
      </c>
      <c r="D177" s="18" t="s">
        <v>56</v>
      </c>
      <c r="E177" s="24"/>
      <c r="F177" s="13"/>
      <c r="G177" s="13">
        <f t="shared" si="96"/>
        <v>0</v>
      </c>
      <c r="H177" s="13">
        <f t="shared" si="97"/>
        <v>0</v>
      </c>
      <c r="I177" s="13">
        <v>25</v>
      </c>
      <c r="J177" s="13">
        <f t="shared" si="98"/>
        <v>25</v>
      </c>
      <c r="K177" s="13">
        <v>0</v>
      </c>
      <c r="L177" s="13">
        <f t="shared" si="99"/>
        <v>0</v>
      </c>
      <c r="M177" s="13">
        <v>0</v>
      </c>
      <c r="N177" s="13">
        <f t="shared" si="100"/>
        <v>0</v>
      </c>
      <c r="O177" s="13">
        <v>0</v>
      </c>
      <c r="P177" s="13">
        <f t="shared" si="101"/>
        <v>0</v>
      </c>
      <c r="Q177" s="13">
        <v>0</v>
      </c>
      <c r="R177" s="13">
        <f t="shared" si="102"/>
        <v>0</v>
      </c>
      <c r="S177" s="19">
        <f t="shared" si="94"/>
        <v>25</v>
      </c>
      <c r="T177" s="13">
        <f t="shared" si="103"/>
        <v>0</v>
      </c>
      <c r="U177" s="13">
        <f t="shared" si="104"/>
        <v>0</v>
      </c>
      <c r="V177" s="13">
        <f t="shared" si="105"/>
        <v>25</v>
      </c>
      <c r="W177" s="13">
        <f t="shared" si="106"/>
        <v>0</v>
      </c>
      <c r="X177" s="13">
        <f t="shared" si="107"/>
        <v>0</v>
      </c>
      <c r="Y177" s="13">
        <f t="shared" si="108"/>
        <v>0</v>
      </c>
      <c r="Z177" s="13">
        <f t="shared" si="109"/>
        <v>0</v>
      </c>
      <c r="AA177" s="13">
        <f t="shared" si="95"/>
        <v>25</v>
      </c>
      <c r="AB177" s="13">
        <v>1</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Algemeen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Weergave van CUF bestand</dc:title>
  <dc:creator>CUF Viewer</dc:creator>
  <cp:lastModifiedBy>Paul</cp:lastModifiedBy>
  <dcterms:created xsi:type="dcterms:W3CDTF">2025-04-06T15:28:51Z</dcterms:created>
  <dcterms:modified xsi:type="dcterms:W3CDTF">2025-04-06T15:29:19Z</dcterms:modified>
</cp:coreProperties>
</file>